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380" yWindow="-72" windowWidth="13200" windowHeight="10272" firstSheet="4" activeTab="6"/>
  </bookViews>
  <sheets>
    <sheet name="HK2 18-19 tổ CN" sheetId="5" r:id="rId1"/>
    <sheet name="VTu HK2 18-19 TổCS " sheetId="7" r:id="rId2"/>
    <sheet name="Tổng hợp HK2 18-19" sheetId="4" r:id="rId3"/>
    <sheet name="TổCSở HK1-19-20" sheetId="9" r:id="rId4"/>
    <sheet name="TổCNgành HK1 19-20" sheetId="8" r:id="rId5"/>
    <sheet name="Tổng hợp HK1 19-20" sheetId="10" r:id="rId6"/>
    <sheet name="Tổng hợp HK1 19-20 (gởi)" sheetId="12" r:id="rId7"/>
  </sheets>
  <externalReferences>
    <externalReference r:id="rId8"/>
  </externalReferences>
  <calcPr calcId="144525"/>
</workbook>
</file>

<file path=xl/calcChain.xml><?xml version="1.0" encoding="utf-8"?>
<calcChain xmlns="http://schemas.openxmlformats.org/spreadsheetml/2006/main">
  <c r="N65" i="10" l="1"/>
  <c r="N13" i="10"/>
  <c r="N14" i="10"/>
  <c r="N15" i="10"/>
  <c r="N16" i="10"/>
  <c r="N31" i="10"/>
  <c r="N32" i="10"/>
  <c r="N33" i="10"/>
  <c r="N34" i="10"/>
  <c r="N55" i="10"/>
  <c r="N56" i="10"/>
  <c r="N57" i="10"/>
  <c r="N48" i="10"/>
  <c r="N49" i="10"/>
  <c r="N77" i="10"/>
  <c r="N78" i="10"/>
  <c r="N79" i="10"/>
  <c r="N80" i="10"/>
  <c r="N81" i="10"/>
  <c r="N82" i="10"/>
  <c r="N83" i="10"/>
  <c r="N84" i="10"/>
  <c r="N85" i="10"/>
  <c r="N86" i="10"/>
  <c r="N87" i="10"/>
  <c r="N88" i="10"/>
  <c r="N76" i="10" l="1"/>
  <c r="N75" i="10"/>
  <c r="N74" i="10"/>
  <c r="N73" i="10"/>
  <c r="N72" i="10"/>
  <c r="N70" i="10"/>
  <c r="N69" i="10"/>
  <c r="N68" i="10"/>
  <c r="N66" i="10"/>
  <c r="N64" i="10"/>
  <c r="N63" i="10"/>
  <c r="N62" i="10"/>
  <c r="N61" i="10"/>
  <c r="N60" i="10"/>
  <c r="N59" i="10"/>
  <c r="N58" i="10"/>
  <c r="N54" i="10"/>
  <c r="N53" i="10"/>
  <c r="N52" i="10"/>
  <c r="N51" i="10"/>
  <c r="N50" i="10"/>
  <c r="N47" i="10"/>
  <c r="N46" i="10"/>
  <c r="N45" i="10"/>
  <c r="N44" i="10"/>
  <c r="N43" i="10"/>
  <c r="N42" i="10"/>
  <c r="N41" i="10"/>
  <c r="N40" i="10"/>
  <c r="N39" i="10"/>
  <c r="N38" i="10"/>
  <c r="N37" i="10"/>
  <c r="N36" i="10"/>
  <c r="N35" i="10"/>
  <c r="N30" i="10"/>
  <c r="N29" i="10"/>
  <c r="N28" i="10"/>
  <c r="N27" i="10"/>
  <c r="N26" i="10"/>
  <c r="N25" i="10"/>
  <c r="N24" i="10"/>
  <c r="N23" i="10"/>
  <c r="N22" i="10"/>
  <c r="N21" i="10"/>
  <c r="N20" i="10"/>
  <c r="N19" i="10"/>
  <c r="N18" i="10"/>
  <c r="N17" i="10"/>
  <c r="N12" i="10"/>
  <c r="N11" i="10"/>
  <c r="I70" i="8"/>
  <c r="H70" i="8"/>
  <c r="G70" i="8"/>
  <c r="F70" i="8"/>
  <c r="E70" i="8"/>
  <c r="J70" i="8"/>
  <c r="Q70" i="8" s="1"/>
  <c r="I69" i="8"/>
  <c r="H69" i="8"/>
  <c r="G69" i="8"/>
  <c r="F69" i="8"/>
  <c r="E69" i="8"/>
  <c r="J69" i="8"/>
  <c r="Q69" i="8" s="1"/>
  <c r="I68" i="8"/>
  <c r="H68" i="8"/>
  <c r="G68" i="8"/>
  <c r="F68" i="8"/>
  <c r="E68" i="8"/>
  <c r="J68" i="8"/>
  <c r="Q68" i="8" s="1"/>
  <c r="I67" i="8"/>
  <c r="H67" i="8"/>
  <c r="G67" i="8"/>
  <c r="F67" i="8"/>
  <c r="E67" i="8"/>
  <c r="Q67" i="8"/>
  <c r="J67" i="8"/>
  <c r="I66" i="8"/>
  <c r="H66" i="8"/>
  <c r="G66" i="8"/>
  <c r="F66" i="8"/>
  <c r="E66" i="8"/>
  <c r="J66" i="8"/>
  <c r="Q66" i="8" s="1"/>
  <c r="I65" i="8"/>
  <c r="H65" i="8"/>
  <c r="G65" i="8"/>
  <c r="F65" i="8"/>
  <c r="E65" i="8"/>
  <c r="J65" i="8"/>
  <c r="Q65" i="8" s="1"/>
  <c r="I64" i="8"/>
  <c r="H64" i="8"/>
  <c r="G64" i="8"/>
  <c r="F64" i="8"/>
  <c r="E64" i="8"/>
  <c r="J64" i="8"/>
  <c r="Q64" i="8" s="1"/>
  <c r="I63" i="8"/>
  <c r="H63" i="8"/>
  <c r="G63" i="8"/>
  <c r="F63" i="8"/>
  <c r="E63" i="8"/>
  <c r="J63" i="8"/>
  <c r="Q63" i="8" s="1"/>
  <c r="I62" i="8"/>
  <c r="H62" i="8"/>
  <c r="G62" i="8"/>
  <c r="F62" i="8"/>
  <c r="E62" i="8"/>
  <c r="Q62" i="8"/>
  <c r="J62" i="8"/>
  <c r="I61" i="8"/>
  <c r="H61" i="8"/>
  <c r="G61" i="8"/>
  <c r="F61" i="8"/>
  <c r="E61" i="8"/>
  <c r="J61" i="8"/>
  <c r="Q61" i="8" s="1"/>
  <c r="I60" i="8"/>
  <c r="H60" i="8"/>
  <c r="G60" i="8"/>
  <c r="F60" i="8"/>
  <c r="E60" i="8"/>
  <c r="J60" i="8"/>
  <c r="Q60" i="8" s="1"/>
  <c r="I59" i="8"/>
  <c r="H59" i="8"/>
  <c r="G59" i="8"/>
  <c r="F59" i="8"/>
  <c r="E59" i="8"/>
  <c r="J59" i="8"/>
  <c r="Q59" i="8" s="1"/>
  <c r="I58" i="8"/>
  <c r="H58" i="8"/>
  <c r="G58" i="8"/>
  <c r="F58" i="8"/>
  <c r="E58" i="8"/>
  <c r="J58" i="8"/>
  <c r="Q58" i="8" s="1"/>
  <c r="I57" i="8"/>
  <c r="H57" i="8"/>
  <c r="G57" i="8"/>
  <c r="F57" i="8"/>
  <c r="E57" i="8"/>
  <c r="J57" i="8"/>
  <c r="Q57" i="8" s="1"/>
  <c r="I56" i="8"/>
  <c r="H56" i="8"/>
  <c r="G56" i="8"/>
  <c r="F56" i="8"/>
  <c r="E56" i="8"/>
  <c r="J56" i="8"/>
  <c r="Q56" i="8" s="1"/>
  <c r="I55" i="8"/>
  <c r="H55" i="8"/>
  <c r="G55" i="8"/>
  <c r="F55" i="8"/>
  <c r="E55" i="8"/>
  <c r="J55" i="8"/>
  <c r="Q55" i="8" s="1"/>
  <c r="I54" i="8"/>
  <c r="H54" i="8"/>
  <c r="G54" i="8"/>
  <c r="F54" i="8"/>
  <c r="E54" i="8"/>
  <c r="J54" i="8"/>
  <c r="Q54" i="8" s="1"/>
  <c r="I53" i="8"/>
  <c r="H53" i="8"/>
  <c r="G53" i="8"/>
  <c r="F53" i="8"/>
  <c r="E53" i="8"/>
  <c r="J53" i="8"/>
  <c r="Q53" i="8" s="1"/>
  <c r="I52" i="8"/>
  <c r="H52" i="8"/>
  <c r="G52" i="8"/>
  <c r="F52" i="8"/>
  <c r="E52" i="8"/>
  <c r="J52" i="8"/>
  <c r="Q52" i="8" s="1"/>
  <c r="I51" i="8"/>
  <c r="H51" i="8"/>
  <c r="G51" i="8"/>
  <c r="F51" i="8"/>
  <c r="E51" i="8"/>
  <c r="J51" i="8"/>
  <c r="Q51" i="8" s="1"/>
  <c r="I50" i="8"/>
  <c r="H50" i="8"/>
  <c r="G50" i="8"/>
  <c r="F50" i="8"/>
  <c r="E50" i="8"/>
  <c r="J50" i="8"/>
  <c r="Q50" i="8" s="1"/>
  <c r="I49" i="8"/>
  <c r="H49" i="8"/>
  <c r="G49" i="8"/>
  <c r="F49" i="8"/>
  <c r="E49" i="8"/>
  <c r="J49" i="8"/>
  <c r="Q49" i="8" s="1"/>
  <c r="I48" i="8"/>
  <c r="H48" i="8"/>
  <c r="G48" i="8"/>
  <c r="F48" i="8"/>
  <c r="E48" i="8"/>
  <c r="J48" i="8"/>
  <c r="Q48" i="8" s="1"/>
  <c r="I47" i="8"/>
  <c r="H47" i="8"/>
  <c r="G47" i="8"/>
  <c r="F47" i="8"/>
  <c r="E47" i="8"/>
  <c r="J47" i="8"/>
  <c r="Q47" i="8" s="1"/>
  <c r="I46" i="8"/>
  <c r="H46" i="8"/>
  <c r="G46" i="8"/>
  <c r="F46" i="8"/>
  <c r="E46" i="8"/>
  <c r="J46" i="8"/>
  <c r="Q46" i="8" s="1"/>
  <c r="I45" i="8"/>
  <c r="H45" i="8"/>
  <c r="G45" i="8"/>
  <c r="F45" i="8"/>
  <c r="E45" i="8"/>
  <c r="J45" i="8"/>
  <c r="Q45" i="8" s="1"/>
  <c r="I44" i="8"/>
  <c r="H44" i="8"/>
  <c r="G44" i="8"/>
  <c r="F44" i="8"/>
  <c r="E44" i="8"/>
  <c r="J44" i="8"/>
  <c r="Q44" i="8" s="1"/>
  <c r="I43" i="8"/>
  <c r="H43" i="8"/>
  <c r="G43" i="8"/>
  <c r="F43" i="8"/>
  <c r="E43" i="8"/>
  <c r="J43" i="8"/>
  <c r="Q43" i="8" s="1"/>
  <c r="I42" i="8"/>
  <c r="H42" i="8"/>
  <c r="G42" i="8"/>
  <c r="F42" i="8"/>
  <c r="E42" i="8"/>
  <c r="J42" i="8"/>
  <c r="Q42" i="8" s="1"/>
  <c r="I41" i="8"/>
  <c r="H41" i="8"/>
  <c r="G41" i="8"/>
  <c r="F41" i="8"/>
  <c r="E41" i="8"/>
  <c r="J41" i="8"/>
  <c r="Q41" i="8" s="1"/>
  <c r="I40" i="8"/>
  <c r="H40" i="8"/>
  <c r="G40" i="8"/>
  <c r="F40" i="8"/>
  <c r="E40" i="8"/>
  <c r="Q40" i="8"/>
  <c r="J40" i="8"/>
  <c r="I39" i="8"/>
  <c r="H39" i="8"/>
  <c r="G39" i="8"/>
  <c r="F39" i="8"/>
  <c r="E39" i="8"/>
  <c r="J39" i="8"/>
  <c r="Q39" i="8" s="1"/>
  <c r="I38" i="8"/>
  <c r="H38" i="8"/>
  <c r="G38" i="8"/>
  <c r="F38" i="8"/>
  <c r="E38" i="8"/>
  <c r="J38" i="8"/>
  <c r="Q38" i="8" s="1"/>
  <c r="I37" i="8"/>
  <c r="H37" i="8"/>
  <c r="G37" i="8"/>
  <c r="F37" i="8"/>
  <c r="E37" i="8"/>
  <c r="J37" i="8"/>
  <c r="Q37" i="8" s="1"/>
  <c r="I36" i="8"/>
  <c r="H36" i="8"/>
  <c r="G36" i="8"/>
  <c r="F36" i="8"/>
  <c r="E36" i="8"/>
  <c r="J36" i="8"/>
  <c r="Q36" i="8" s="1"/>
  <c r="I35" i="8"/>
  <c r="H35" i="8"/>
  <c r="G35" i="8"/>
  <c r="F35" i="8"/>
  <c r="E35" i="8"/>
  <c r="Q35" i="8"/>
  <c r="J35" i="8"/>
  <c r="I34" i="8"/>
  <c r="H34" i="8"/>
  <c r="G34" i="8"/>
  <c r="F34" i="8"/>
  <c r="E34" i="8"/>
  <c r="J34" i="8"/>
  <c r="Q34" i="8" s="1"/>
  <c r="I33" i="8"/>
  <c r="H33" i="8"/>
  <c r="G33" i="8"/>
  <c r="F33" i="8"/>
  <c r="E33" i="8"/>
  <c r="J33" i="8"/>
  <c r="Q33" i="8" s="1"/>
  <c r="I32" i="8"/>
  <c r="H32" i="8"/>
  <c r="G32" i="8"/>
  <c r="F32" i="8"/>
  <c r="E32" i="8"/>
  <c r="J32" i="8"/>
  <c r="Q32" i="8" s="1"/>
  <c r="I31" i="8"/>
  <c r="H31" i="8"/>
  <c r="G31" i="8"/>
  <c r="F31" i="8"/>
  <c r="E31" i="8"/>
  <c r="J31" i="8"/>
  <c r="Q31" i="8" s="1"/>
  <c r="I30" i="8"/>
  <c r="H30" i="8"/>
  <c r="G30" i="8"/>
  <c r="F30" i="8"/>
  <c r="E30" i="8"/>
  <c r="Q30" i="8"/>
  <c r="J30" i="8"/>
  <c r="I29" i="8"/>
  <c r="H29" i="8"/>
  <c r="G29" i="8"/>
  <c r="F29" i="8"/>
  <c r="E29" i="8"/>
  <c r="J29" i="8"/>
  <c r="Q29" i="8" s="1"/>
  <c r="I28" i="8"/>
  <c r="H28" i="8"/>
  <c r="G28" i="8"/>
  <c r="F28" i="8"/>
  <c r="E28" i="8"/>
  <c r="J28" i="8"/>
  <c r="Q28" i="8" s="1"/>
  <c r="I27" i="8"/>
  <c r="H27" i="8"/>
  <c r="G27" i="8"/>
  <c r="F27" i="8"/>
  <c r="E27" i="8"/>
  <c r="J27" i="8"/>
  <c r="Q27" i="8" s="1"/>
  <c r="I26" i="8"/>
  <c r="H26" i="8"/>
  <c r="G26" i="8"/>
  <c r="F26" i="8"/>
  <c r="E26" i="8"/>
  <c r="J26" i="8"/>
  <c r="Q26" i="8" s="1"/>
  <c r="I25" i="8"/>
  <c r="H25" i="8"/>
  <c r="G25" i="8"/>
  <c r="F25" i="8"/>
  <c r="E25" i="8"/>
  <c r="J25" i="8"/>
  <c r="Q25" i="8" s="1"/>
  <c r="I24" i="8"/>
  <c r="H24" i="8"/>
  <c r="G24" i="8"/>
  <c r="F24" i="8"/>
  <c r="E24" i="8"/>
  <c r="J24" i="8"/>
  <c r="Q24" i="8" s="1"/>
  <c r="I23" i="8"/>
  <c r="H23" i="8"/>
  <c r="G23" i="8"/>
  <c r="F23" i="8"/>
  <c r="E23" i="8"/>
  <c r="J23" i="8"/>
  <c r="Q23" i="8" s="1"/>
  <c r="I22" i="8"/>
  <c r="H22" i="8"/>
  <c r="G22" i="8"/>
  <c r="F22" i="8"/>
  <c r="E22" i="8"/>
  <c r="J22" i="8"/>
  <c r="Q22" i="8" s="1"/>
  <c r="I21" i="8"/>
  <c r="H21" i="8"/>
  <c r="G21" i="8"/>
  <c r="F21" i="8"/>
  <c r="E21" i="8"/>
  <c r="J21" i="8"/>
  <c r="Q21" i="8" s="1"/>
  <c r="I20" i="8"/>
  <c r="H20" i="8"/>
  <c r="G20" i="8"/>
  <c r="F20" i="8"/>
  <c r="E20" i="8"/>
  <c r="J20" i="8"/>
  <c r="Q20" i="8" s="1"/>
  <c r="I19" i="8"/>
  <c r="H19" i="8"/>
  <c r="G19" i="8"/>
  <c r="F19" i="8"/>
  <c r="E19" i="8"/>
  <c r="J19" i="8"/>
  <c r="Q19" i="8" s="1"/>
  <c r="I18" i="8"/>
  <c r="H18" i="8"/>
  <c r="G18" i="8"/>
  <c r="F18" i="8"/>
  <c r="E18" i="8"/>
  <c r="J18" i="8"/>
  <c r="Q18" i="8" s="1"/>
  <c r="I17" i="8"/>
  <c r="H17" i="8"/>
  <c r="G17" i="8"/>
  <c r="F17" i="8"/>
  <c r="E17" i="8"/>
  <c r="J17" i="8"/>
  <c r="Q17" i="8" s="1"/>
  <c r="I16" i="8"/>
  <c r="H16" i="8"/>
  <c r="G16" i="8"/>
  <c r="F16" i="8"/>
  <c r="E16" i="8"/>
  <c r="J16" i="8"/>
  <c r="Q16" i="8" s="1"/>
  <c r="I15" i="8"/>
  <c r="H15" i="8"/>
  <c r="G15" i="8"/>
  <c r="F15" i="8"/>
  <c r="E15" i="8"/>
  <c r="J15" i="8"/>
  <c r="Q15" i="8" s="1"/>
  <c r="I14" i="8"/>
  <c r="H14" i="8"/>
  <c r="G14" i="8"/>
  <c r="F14" i="8"/>
  <c r="E14" i="8"/>
  <c r="J14" i="8"/>
  <c r="Q14" i="8" s="1"/>
  <c r="L71" i="8" l="1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1" i="4"/>
  <c r="L18" i="5" l="1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17" i="5"/>
  <c r="H82" i="7"/>
  <c r="H81" i="7"/>
  <c r="H80" i="7"/>
  <c r="H79" i="7"/>
  <c r="H78" i="7"/>
  <c r="H77" i="7"/>
  <c r="H76" i="7"/>
  <c r="H75" i="7"/>
  <c r="H74" i="7"/>
  <c r="H73" i="7"/>
  <c r="H72" i="7"/>
  <c r="H71" i="7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F56" i="7"/>
  <c r="H56" i="7" s="1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</calcChain>
</file>

<file path=xl/sharedStrings.xml><?xml version="1.0" encoding="utf-8"?>
<sst xmlns="http://schemas.openxmlformats.org/spreadsheetml/2006/main" count="1543" uniqueCount="389">
  <si>
    <t>BẢNG THỐNG KÊ VẬT TƯ</t>
  </si>
  <si>
    <t>ĐVT</t>
  </si>
  <si>
    <t>GHI CHÚ</t>
  </si>
  <si>
    <t>TRƯỞNG ĐƠN VỊ</t>
  </si>
  <si>
    <t>KHOA:  CN NHIỆT LẠNH</t>
  </si>
  <si>
    <t>Bạc hàn</t>
  </si>
  <si>
    <t>Cuộn</t>
  </si>
  <si>
    <t>Cái</t>
  </si>
  <si>
    <t>Mét</t>
  </si>
  <si>
    <t>Bịch</t>
  </si>
  <si>
    <t>Cadivi</t>
  </si>
  <si>
    <t>Băng keo điện Nano</t>
  </si>
  <si>
    <t>Băng keo giấy</t>
  </si>
  <si>
    <t>VN</t>
  </si>
  <si>
    <t>Rơle khởi động kiểu dòng</t>
  </si>
  <si>
    <t>1/8 HP</t>
  </si>
  <si>
    <t>cái</t>
  </si>
  <si>
    <t>Phích cắm</t>
  </si>
  <si>
    <t>Nhớt lạnh 410A</t>
  </si>
  <si>
    <t>Shell</t>
  </si>
  <si>
    <t>Lít</t>
  </si>
  <si>
    <t>Ngoại</t>
  </si>
  <si>
    <t>Que</t>
  </si>
  <si>
    <t>Đồng thau</t>
  </si>
  <si>
    <t>Đl</t>
  </si>
  <si>
    <t>ĐL</t>
  </si>
  <si>
    <t>Dây điện đôi 2.5 mm2</t>
  </si>
  <si>
    <t>CB 1 pha 25 A</t>
  </si>
  <si>
    <t>Chì hàn</t>
  </si>
  <si>
    <t>Ga R134a</t>
  </si>
  <si>
    <t>Bình</t>
  </si>
  <si>
    <t>Ga R22</t>
  </si>
  <si>
    <t>Ga R410a</t>
  </si>
  <si>
    <t>Rơle khởi động kiểu PTC</t>
  </si>
  <si>
    <t>Pin 9V</t>
  </si>
  <si>
    <t>Timer tủ lạnh</t>
  </si>
  <si>
    <t>Quạt tủ lạnh</t>
  </si>
  <si>
    <t>hộp</t>
  </si>
  <si>
    <t>cuộn</t>
  </si>
  <si>
    <t>Lít</t>
  </si>
  <si>
    <t>Si quấn</t>
  </si>
  <si>
    <t>kg</t>
  </si>
  <si>
    <t>Ống cách nhiệt</t>
  </si>
  <si>
    <t>Ống</t>
  </si>
  <si>
    <t>Giẻ lau</t>
  </si>
  <si>
    <t>15m/cuộn</t>
  </si>
  <si>
    <t>Panasonic</t>
  </si>
  <si>
    <t>Công tắc tủ lạnh + đế tủ lạnh</t>
  </si>
  <si>
    <t>TRƯỜNG CAO ĐẲNG LÝ TỰ TRỌNG</t>
  </si>
  <si>
    <t xml:space="preserve">  CỘNG HÒA XÃ HỘI CHỦ NGHĨA VIỆT NAM</t>
  </si>
  <si>
    <t xml:space="preserve">        THÀNH PHỐ HỒ CHÍ MINH</t>
  </si>
  <si>
    <t xml:space="preserve">              Độc lập - Tự do - Hạnh phúc</t>
  </si>
  <si>
    <t>Hiệu Trưởng</t>
  </si>
  <si>
    <t>Khoa công nghệ nhiệt lạnh</t>
  </si>
  <si>
    <t>CỘNG HÒA XÃ HỘI CHỦ NGHĨA VIỆT NAM</t>
  </si>
  <si>
    <t xml:space="preserve">      Tổ chuyên ngành</t>
  </si>
  <si>
    <t xml:space="preserve">        Độc lập – Tự do – Hạnh phúc</t>
  </si>
  <si>
    <t xml:space="preserve">                PHIẾU ĐỀ NGHỊ</t>
  </si>
  <si>
    <t>Cấp vật tư thực tập Học kỳ 2</t>
  </si>
  <si>
    <t>Năm học: 2018 – 2019</t>
  </si>
  <si>
    <t>Các Khóa 16 TCN- 17 C1- 17T4</t>
  </si>
  <si>
    <t xml:space="preserve"> Số lớp </t>
  </si>
  <si>
    <t xml:space="preserve">:  9 lớp </t>
  </si>
  <si>
    <t>Sĩ số :  450</t>
  </si>
  <si>
    <t xml:space="preserve"> Số Nhóm</t>
  </si>
  <si>
    <t>:  11</t>
  </si>
  <si>
    <t>TT</t>
  </si>
  <si>
    <t>Tên vật tư</t>
  </si>
  <si>
    <t>Thông số kỹ thuật</t>
  </si>
  <si>
    <t>TT LCN</t>
  </si>
  <si>
    <t>TT HTL trung tâm</t>
  </si>
  <si>
    <t>TT cục bộ</t>
  </si>
  <si>
    <t>TỔNG</t>
  </si>
  <si>
    <t>Dây điện đôi 24/10</t>
  </si>
  <si>
    <t>Jắc ghim lốc</t>
  </si>
  <si>
    <t>Băng keo điện</t>
  </si>
  <si>
    <t>Tắp lô điện</t>
  </si>
  <si>
    <t>Ổ cắm 20A</t>
  </si>
  <si>
    <t>Dầu máy nén R22</t>
  </si>
  <si>
    <t>Dầu máy nén R410</t>
  </si>
  <si>
    <t>bình</t>
  </si>
  <si>
    <t>Ga R410</t>
  </si>
  <si>
    <t>Ga R134A</t>
  </si>
  <si>
    <t>Rắc co  nối Φ13 ( đực - cái )</t>
  </si>
  <si>
    <t>Rắc co  nối Φ10 ( đực - cái )</t>
  </si>
  <si>
    <t>Rắc co  nối Φ6 ( đực - cái )</t>
  </si>
  <si>
    <t>Rắc co  hàn Φ6 ( đực )</t>
  </si>
  <si>
    <t>Cây</t>
  </si>
  <si>
    <t>Dây điện đơn 12/10</t>
  </si>
  <si>
    <t>Dây điện đơn 16/10</t>
  </si>
  <si>
    <t>Đài l oan</t>
  </si>
  <si>
    <t>Đài  loan</t>
  </si>
  <si>
    <t>Bịch ( 100 cái)</t>
  </si>
  <si>
    <t>Bo mạch máy lạnh ( TQ)</t>
  </si>
  <si>
    <t>TQ</t>
  </si>
  <si>
    <t>Pin 3A- 1,5V</t>
  </si>
  <si>
    <t>Pin - 9V</t>
  </si>
  <si>
    <t xml:space="preserve">Xà bông bột </t>
  </si>
  <si>
    <t>Vn</t>
  </si>
  <si>
    <t>Kg</t>
  </si>
  <si>
    <t>Ty sạc máy lạnh</t>
  </si>
  <si>
    <t>Phin lọc máy lạnh</t>
  </si>
  <si>
    <t>Cáp máy lạnh 1--&gt; 2 mm</t>
  </si>
  <si>
    <t>Lốc máy lạnh 1-1,5 HP</t>
  </si>
  <si>
    <t>Van ống nước Φ 21</t>
  </si>
  <si>
    <t>Van ống nước Φ 27</t>
  </si>
  <si>
    <t>Van ống nước Φ 34</t>
  </si>
  <si>
    <t>Co ống nước Φ 37</t>
  </si>
  <si>
    <t>Co ống nước Φ 34</t>
  </si>
  <si>
    <t>T ống nước Φ 27</t>
  </si>
  <si>
    <t>T ống nước Φ 34</t>
  </si>
  <si>
    <t>Cổ dê ống  Φ 27</t>
  </si>
  <si>
    <t>Cổ dê ống  Φ 34</t>
  </si>
  <si>
    <t>Keo dán ống nước</t>
  </si>
  <si>
    <t xml:space="preserve">ống </t>
  </si>
  <si>
    <t>Ống nối thẳng   Φ 21</t>
  </si>
  <si>
    <t>Ống nối thẳng   Φ 27</t>
  </si>
  <si>
    <t>Ống nối thẳng   Φ 34</t>
  </si>
  <si>
    <t>BỘ MÔN: LẠNH CƠ SỞ</t>
  </si>
  <si>
    <t>Độc lập - Tự do - Hạnh phúc</t>
  </si>
  <si>
    <t>Cấp vật tư thực tập Học kỳ  II</t>
  </si>
  <si>
    <t>Tên vật tư/đồ nghề</t>
  </si>
  <si>
    <t>ống đồng ϕ10</t>
  </si>
  <si>
    <t>Malaixia</t>
  </si>
  <si>
    <r>
      <t xml:space="preserve">Rắc co ti sạc </t>
    </r>
    <r>
      <rPr>
        <sz val="12"/>
        <color indexed="8"/>
        <rFont val="Times New Roman"/>
        <family val="1"/>
      </rPr>
      <t>Φ6</t>
    </r>
  </si>
  <si>
    <t>ống đồng ϕ13</t>
  </si>
  <si>
    <t>USA</t>
  </si>
  <si>
    <t>co đồng ϕ10</t>
  </si>
  <si>
    <t>D10</t>
  </si>
  <si>
    <t>Malaisia</t>
  </si>
  <si>
    <t>co đồng ϕ13</t>
  </si>
  <si>
    <t>D12</t>
  </si>
  <si>
    <t>Ống đồng Φ 6</t>
  </si>
  <si>
    <t>cút đồng ϕ10</t>
  </si>
  <si>
    <t>Ống đồng Φ 16</t>
  </si>
  <si>
    <t>cút đồng ϕ13</t>
  </si>
  <si>
    <t>cuôn</t>
  </si>
  <si>
    <t>tê đồng ϕ10</t>
  </si>
  <si>
    <t>tê đồng ϕ13</t>
  </si>
  <si>
    <t>thu đồng ϕ10</t>
  </si>
  <si>
    <t>Simili quấn cách nhiệt</t>
  </si>
  <si>
    <t>thu đồng ϕ13</t>
  </si>
  <si>
    <t>nối đồng ϕ10</t>
  </si>
  <si>
    <t>nối đồng ϕ13</t>
  </si>
  <si>
    <t>ống</t>
  </si>
  <si>
    <t>Cosse ghim đầu tụ</t>
  </si>
  <si>
    <t>đinh dán ống gió nhôm</t>
  </si>
  <si>
    <t xml:space="preserve">50cm </t>
  </si>
  <si>
    <t>thùng</t>
  </si>
  <si>
    <t>Rơle bảo vệ ( thermic ) 1HP</t>
  </si>
  <si>
    <t>1 HP</t>
  </si>
  <si>
    <t>len thủy tinh cách nhiệt có phủ bạc</t>
  </si>
  <si>
    <t>25 mm</t>
  </si>
  <si>
    <t>Rơle bảo vệ ( thermic ) 1.5HP</t>
  </si>
  <si>
    <t>1.5 HP</t>
  </si>
  <si>
    <t>băng keo bạc</t>
  </si>
  <si>
    <t>W50mm x L30m</t>
  </si>
  <si>
    <t>Băng keo giấy 2cm</t>
  </si>
  <si>
    <t>2cm _ VN</t>
  </si>
  <si>
    <t>Pin 1.5V</t>
  </si>
  <si>
    <t>keo con chó</t>
  </si>
  <si>
    <t>Tablau điện 30cm x 25cm</t>
  </si>
  <si>
    <t>Cáp máy DHKK</t>
  </si>
  <si>
    <t>ống gen cách nhiệt ϕ16</t>
  </si>
  <si>
    <t>ống gen cách nhiệt ϕ19</t>
  </si>
  <si>
    <t>Rơle bảo vệ ( thermic )</t>
  </si>
  <si>
    <t>Cáp tủ lạnh</t>
  </si>
  <si>
    <t>0.2 mm</t>
  </si>
  <si>
    <t>theo mẫu</t>
  </si>
  <si>
    <t>Contactor</t>
  </si>
  <si>
    <t>MC 3P 9b </t>
  </si>
  <si>
    <t>Rơ le nhiệt 2.5-4A</t>
  </si>
  <si>
    <t>MC-6a ~ MC-8a Hàn quốc</t>
  </si>
  <si>
    <t>Đô mi nô 6 cặp chân 20A</t>
  </si>
  <si>
    <t>Đô mi nô 12 cặp chân 20A</t>
  </si>
  <si>
    <t>Ván ép</t>
  </si>
  <si>
    <t>1220x2440x20</t>
  </si>
  <si>
    <t>Tấm</t>
  </si>
  <si>
    <t>Hộp Nối Điện</t>
  </si>
  <si>
    <t>12x12x5</t>
  </si>
  <si>
    <t>Động cơ quạt bàn 3 tốc độ</t>
  </si>
  <si>
    <t>tụ quạt</t>
  </si>
  <si>
    <t>2μf _ 320V</t>
  </si>
  <si>
    <t>Hộp số quạt 3 tốc độ</t>
  </si>
  <si>
    <t>Dây sạc đồng hồ nạp ga</t>
  </si>
  <si>
    <t>xanh, vàng, đỏ</t>
  </si>
  <si>
    <t>bộ</t>
  </si>
  <si>
    <t>Đèn + chuôi đèn tủ lạnh</t>
  </si>
  <si>
    <t>12W-220V</t>
  </si>
  <si>
    <t>Thành phố Hồ Chí Minh, ngày  16  tháng  1  năm  2019</t>
  </si>
  <si>
    <t>TỔ TRƯỞNG BỘ MÔN</t>
  </si>
  <si>
    <t>VÕ ANH HÀO</t>
  </si>
  <si>
    <t>TT LẠNH CƠ BẢN</t>
  </si>
  <si>
    <t>TT ĐHKK CỤC BỘ</t>
  </si>
  <si>
    <t>TT ML cục bộ</t>
  </si>
  <si>
    <t>ĐHKK Ô tô</t>
  </si>
  <si>
    <t>Trang bị Điện</t>
  </si>
  <si>
    <t>TT LĐ HTL</t>
  </si>
  <si>
    <t>số lớp</t>
  </si>
  <si>
    <t>số nhóm</t>
  </si>
  <si>
    <t>sĩ số học sinh</t>
  </si>
  <si>
    <t>LĐ HTL</t>
  </si>
  <si>
    <r>
      <t xml:space="preserve">          TRƯỜNG CAO ĐẲNG LÝ TỰ TRỌNG             </t>
    </r>
    <r>
      <rPr>
        <b/>
        <sz val="12"/>
        <color indexed="8"/>
        <rFont val="Times New Roman"/>
        <family val="1"/>
      </rPr>
      <t>CỘNG HÒA XÃ HỘI CHỦ NGHĨA VIỆT</t>
    </r>
    <r>
      <rPr>
        <sz val="12"/>
        <color indexed="8"/>
        <rFont val="Times New Roman"/>
        <family val="1"/>
      </rPr>
      <t xml:space="preserve"> </t>
    </r>
    <r>
      <rPr>
        <b/>
        <sz val="12"/>
        <color indexed="8"/>
        <rFont val="Times New Roman"/>
        <family val="1"/>
      </rPr>
      <t>NAM</t>
    </r>
  </si>
  <si>
    <r>
      <t xml:space="preserve">Ống đồng </t>
    </r>
    <r>
      <rPr>
        <sz val="12"/>
        <color indexed="8"/>
        <rFont val="Times New Roman"/>
        <family val="1"/>
      </rPr>
      <t>Φ4</t>
    </r>
  </si>
  <si>
    <r>
      <t xml:space="preserve">Ống đồng </t>
    </r>
    <r>
      <rPr>
        <sz val="12"/>
        <color indexed="8"/>
        <rFont val="Times New Roman"/>
        <family val="1"/>
      </rPr>
      <t>Φ6</t>
    </r>
  </si>
  <si>
    <r>
      <t xml:space="preserve">Ống đồng </t>
    </r>
    <r>
      <rPr>
        <sz val="12"/>
        <color indexed="8"/>
        <rFont val="Times New Roman"/>
        <family val="1"/>
      </rPr>
      <t>Φ10</t>
    </r>
  </si>
  <si>
    <r>
      <t xml:space="preserve">Ống đồng </t>
    </r>
    <r>
      <rPr>
        <sz val="12"/>
        <color indexed="8"/>
        <rFont val="Times New Roman"/>
        <family val="1"/>
      </rPr>
      <t>Φ13</t>
    </r>
  </si>
  <si>
    <r>
      <t xml:space="preserve">Ống đồng </t>
    </r>
    <r>
      <rPr>
        <sz val="12"/>
        <color indexed="8"/>
        <rFont val="Times New Roman"/>
        <family val="1"/>
      </rPr>
      <t>Φ16</t>
    </r>
  </si>
  <si>
    <r>
      <t xml:space="preserve"> T  ống đồng </t>
    </r>
    <r>
      <rPr>
        <sz val="12"/>
        <color indexed="8"/>
        <rFont val="Times New Roman"/>
        <family val="1"/>
      </rPr>
      <t>Φ6</t>
    </r>
  </si>
  <si>
    <r>
      <t xml:space="preserve"> Co ống đồng </t>
    </r>
    <r>
      <rPr>
        <sz val="12"/>
        <color indexed="8"/>
        <rFont val="Times New Roman"/>
        <family val="1"/>
      </rPr>
      <t>Φ10</t>
    </r>
  </si>
  <si>
    <r>
      <t xml:space="preserve"> Co ống đồng </t>
    </r>
    <r>
      <rPr>
        <sz val="12"/>
        <color indexed="8"/>
        <rFont val="Times New Roman"/>
        <family val="1"/>
      </rPr>
      <t>Φ13</t>
    </r>
  </si>
  <si>
    <r>
      <t xml:space="preserve"> Co  ống đồng </t>
    </r>
    <r>
      <rPr>
        <sz val="12"/>
        <color indexed="8"/>
        <rFont val="Times New Roman"/>
        <family val="1"/>
      </rPr>
      <t>Φ16</t>
    </r>
  </si>
  <si>
    <t>TT Gia công LĐ đường ống</t>
  </si>
  <si>
    <t>TT Lạnh cơ bản</t>
  </si>
  <si>
    <t>TT ĐHKK cục bộ</t>
  </si>
  <si>
    <t>TT gia công lắp đặt đường ống</t>
  </si>
  <si>
    <t>Đặng Thế Huân</t>
  </si>
  <si>
    <t>vn</t>
  </si>
  <si>
    <t>tê ống gió cân vuông
(Kết nối bích V30x30, Bích liền ống TDC, bích chuyên dụng TDF, Nẹp C)</t>
  </si>
  <si>
    <t>tê ống gió vuông
(Kết nối  bích V30x30, Bích liền ống TDC, bích chuyên dụng TDF, Nẹp C)</t>
  </si>
  <si>
    <t>tê ống gió lệch
(Kết nối bích V30x30, Bích liền ống TDC, bích chuyên dụng TDF, Nẹp C)</t>
  </si>
  <si>
    <t>ống gió vuông 
200 x 200 x 2000(mm)</t>
  </si>
  <si>
    <t>côn giảm 
(V30x30 xuống V20x20)</t>
  </si>
  <si>
    <t>ống gió tròn
 (200mm x 2000mm)</t>
  </si>
  <si>
    <t xml:space="preserve">ống giảm vuông tròn
 V30x30 xuống V20x20
</t>
  </si>
  <si>
    <t>Hàn quốc</t>
  </si>
  <si>
    <t xml:space="preserve">MC-6a ~ MC-8a </t>
  </si>
  <si>
    <t xml:space="preserve">        Thành phố Hồ Chí Minh, ngày 22   tháng  02   năm 2019</t>
  </si>
  <si>
    <t xml:space="preserve">Kính gởi: </t>
  </si>
  <si>
    <t xml:space="preserve">  - Hiệu trưởng</t>
  </si>
  <si>
    <t>TP. TCHC-TH</t>
  </si>
  <si>
    <t>PHIẾU ĐỀ NGHỊ</t>
  </si>
  <si>
    <t>100cái/Bịch</t>
  </si>
  <si>
    <t>100m/cuộn</t>
  </si>
  <si>
    <t>Cấp vật tư thực tập Học kỳ 1/ 2019-2020</t>
  </si>
  <si>
    <t xml:space="preserve">  - Trưởng phòng Tổ chức-Hành chính-Tổng hợp</t>
  </si>
  <si>
    <t>KHOA:  NHIỆT LẠNH</t>
  </si>
  <si>
    <t>KHOA NHIỆT LẠNH</t>
  </si>
  <si>
    <r>
      <t xml:space="preserve">          TRƯỜNG CAO ĐẲNG LÝ TỰ TRỌNG             </t>
    </r>
    <r>
      <rPr>
        <b/>
        <sz val="13"/>
        <color indexed="8"/>
        <rFont val="Times New Roman"/>
        <family val="1"/>
      </rPr>
      <t>CỘNG HÒA XÃ HỘI CHỦ NGHĨA VIỆT</t>
    </r>
    <r>
      <rPr>
        <sz val="13"/>
        <color indexed="8"/>
        <rFont val="Times New Roman"/>
        <family val="1"/>
      </rPr>
      <t xml:space="preserve"> </t>
    </r>
    <r>
      <rPr>
        <b/>
        <sz val="13"/>
        <color indexed="8"/>
        <rFont val="Times New Roman"/>
        <family val="1"/>
      </rPr>
      <t>NAM</t>
    </r>
  </si>
  <si>
    <t xml:space="preserve">      THÀNH PHỐ HỒ CHÍ MINH</t>
  </si>
  <si>
    <t xml:space="preserve">             Độc lập – Tự do – Hạnh phúc</t>
  </si>
  <si>
    <r>
      <rPr>
        <b/>
        <sz val="13"/>
        <color indexed="8"/>
        <rFont val="Times New Roman"/>
        <family val="1"/>
      </rPr>
      <t xml:space="preserve">                        Khoa: Nhiệt Lạnh </t>
    </r>
    <r>
      <rPr>
        <sz val="13"/>
        <color indexed="8"/>
        <rFont val="Times New Roman"/>
        <family val="1"/>
      </rPr>
      <t xml:space="preserve">                                </t>
    </r>
  </si>
  <si>
    <t xml:space="preserve">                         PHIẾU ĐỀ NGHỊ</t>
  </si>
  <si>
    <t xml:space="preserve">Cấp vật tư thực tập Học kỳ  1, 2 </t>
  </si>
  <si>
    <t>Năm học: 2019 – 2020</t>
  </si>
  <si>
    <t xml:space="preserve">BẢNG THỐNG KÊ </t>
  </si>
  <si>
    <t xml:space="preserve">Số lượng đề nghị cấp </t>
  </si>
  <si>
    <t>ML CN</t>
  </si>
  <si>
    <t>đơn giá</t>
  </si>
  <si>
    <t>thành tiền</t>
  </si>
  <si>
    <t>Ổ cắm điện</t>
  </si>
  <si>
    <t>Tắp lô điện (20x30)</t>
  </si>
  <si>
    <t>Nút nhấn đơn-kép</t>
  </si>
  <si>
    <t>Chuông báo tủ điện ( nhỏ)</t>
  </si>
  <si>
    <t>Timer giây 8 chân</t>
  </si>
  <si>
    <t>Công tắctơ 30A-220V</t>
  </si>
  <si>
    <t>Đôminô 20A- 12 cặp</t>
  </si>
  <si>
    <t>Công tắc hành trình ( nhỏ)</t>
  </si>
  <si>
    <t>Dây điện đơn 12</t>
  </si>
  <si>
    <t>Dây điện đơn 16</t>
  </si>
  <si>
    <t>Dây điện đôi 32</t>
  </si>
  <si>
    <t>Dây cáp điện 2,5 mm2 ( 4 lõi )</t>
  </si>
  <si>
    <t>Trung gian 14 chân</t>
  </si>
  <si>
    <t>Trung gian 8 chân</t>
  </si>
  <si>
    <t>Van điện từ 220V ( ống Φ6)</t>
  </si>
  <si>
    <t xml:space="preserve">Relay nhiệt độ </t>
  </si>
  <si>
    <t>Nẹp đi tủ điện ( cao 2cm, có nắp )</t>
  </si>
  <si>
    <t>mét</t>
  </si>
  <si>
    <t>Đèn  báo pha tủ điện ( 3 màu )</t>
  </si>
  <si>
    <t>Ống đồng Φ 4</t>
  </si>
  <si>
    <t>cuộn</t>
  </si>
  <si>
    <t>Ống đồng Φ 10</t>
  </si>
  <si>
    <t>Ống đồng Φ 13</t>
  </si>
  <si>
    <t>Co đồng  Φ6</t>
  </si>
  <si>
    <t>Co đồng Φ 13</t>
  </si>
  <si>
    <t>Co đồng  Φ16</t>
  </si>
  <si>
    <t>T đồng Φ 6</t>
  </si>
  <si>
    <t>T đồng Φ 13</t>
  </si>
  <si>
    <t>T đồng  Φ16</t>
  </si>
  <si>
    <t>Ty sạc ML</t>
  </si>
  <si>
    <t>Ga R22 ( 13,6 kg)</t>
  </si>
  <si>
    <t>Ga R32 ( 13,6 kg)</t>
  </si>
  <si>
    <t>Ga R410 ( 13,6 kg)</t>
  </si>
  <si>
    <t>Ga R134a ( 13,6 kg)</t>
  </si>
  <si>
    <t>Nhớt lạnh R22</t>
  </si>
  <si>
    <t>Nhớt lạnh R32</t>
  </si>
  <si>
    <t>Nhớt lạnh R134a</t>
  </si>
  <si>
    <t>Board mạch khiển ML ( TQ)</t>
  </si>
  <si>
    <t>bịch</t>
  </si>
  <si>
    <t>Ke đỡ máy lạnh</t>
  </si>
  <si>
    <t>cặp</t>
  </si>
  <si>
    <t>Ống thoát nước ML</t>
  </si>
  <si>
    <t>Ống cách  nhiệt  ML   Ф25 -35</t>
  </si>
  <si>
    <t>ống</t>
  </si>
  <si>
    <t>Cáp máy lạnh 1--&gt; 1.5</t>
  </si>
  <si>
    <t>Van chặn 3 ngã   Ф13 -10</t>
  </si>
  <si>
    <t>Nhật</t>
  </si>
  <si>
    <t>Van máy lạnh 2 ngã   Ф6 -10</t>
  </si>
  <si>
    <t>Dàn nóng xe ô tô</t>
  </si>
  <si>
    <t>Bình chứa / sấy  xe ô tô</t>
  </si>
  <si>
    <t>Van tiết tự động cho xe ô tô</t>
  </si>
  <si>
    <t>KHÓA 18C1 _ 6 LỚP</t>
  </si>
  <si>
    <t xml:space="preserve">HỌC PHẦN: THỰC TẬP HỆ THỐNG ĐIỀU HÒA KHÔNG KHÍ CỤC BỘ - 90 Tiết </t>
  </si>
  <si>
    <t>KHÓA 18T4 - 3 LỚP</t>
  </si>
  <si>
    <t>HỌC PHẦN THỰC TẬP MÁY LẠNH DÂN DỤNG VÀ THƯƠNG NGHIỆP - SỐ TIẾT : 90</t>
  </si>
  <si>
    <t>KHÓA 19C1 - 7 LỚP VÀ 19T4 - 4 LỚP (11 LỚP)</t>
  </si>
  <si>
    <t>HỌC PHẦN THỰC TẬP LẠNH CƠ BẢN - SỐ TIẾT : 90</t>
  </si>
  <si>
    <t>STT</t>
  </si>
  <si>
    <t>TÊN VẬT TƯ</t>
  </si>
  <si>
    <t>TSKT/ QUY CÁCH</t>
  </si>
  <si>
    <t>SỐ LUỢNG</t>
  </si>
  <si>
    <t>Bài học (Môn học): THỰC TẬP HỆ THỐNG ĐIỀU HÒA KHÔNG KHÍ CỤC BỘ</t>
  </si>
  <si>
    <t>Băng keo điện Nano ( màu trắng )</t>
  </si>
  <si>
    <t>9V, Panasonic</t>
  </si>
  <si>
    <t>Pin 1.5V - AA</t>
  </si>
  <si>
    <t>1.5V, Panasonic</t>
  </si>
  <si>
    <t>1 pha - 25A</t>
  </si>
  <si>
    <t>Pin 1.5V - AAA</t>
  </si>
  <si>
    <t>Hộp</t>
  </si>
  <si>
    <t>Dây điện đôi Cadivi</t>
  </si>
  <si>
    <t>2.0 mm2</t>
  </si>
  <si>
    <t xml:space="preserve">Ống đồng </t>
  </si>
  <si>
    <t>Ф6</t>
  </si>
  <si>
    <t>Ф10</t>
  </si>
  <si>
    <t>Ф16</t>
  </si>
  <si>
    <t>mét</t>
  </si>
  <si>
    <t>Ống Gen cách nhiệt</t>
  </si>
  <si>
    <t>ϕ16</t>
  </si>
  <si>
    <t>Ga R410A</t>
  </si>
  <si>
    <t>Ximili cuốn cách nhiệt ống đồng</t>
  </si>
  <si>
    <t>Rắc co có đầu ti sạc Ф6</t>
  </si>
  <si>
    <t>Rắc co 1 đầu hàn Ф6</t>
  </si>
  <si>
    <t>ϕ6</t>
  </si>
  <si>
    <t>Rắc co 1 đầu hàn Ф10</t>
  </si>
  <si>
    <t>ϕ10</t>
  </si>
  <si>
    <t>Phin lọc máy ĐHKK</t>
  </si>
  <si>
    <t>Đầu cốt điện phủ nhựa loại FDFN ( cái )</t>
  </si>
  <si>
    <t>Loại FDFN</t>
  </si>
  <si>
    <t>Dây rút ( trung )</t>
  </si>
  <si>
    <t>Tụ quạt</t>
  </si>
  <si>
    <t>6μf - 320V</t>
  </si>
  <si>
    <t>Rơ le nhiệt</t>
  </si>
  <si>
    <t>1/10 HP</t>
  </si>
  <si>
    <t>Thermic ( rơ le bảo vệ )</t>
  </si>
  <si>
    <t>2 HP</t>
  </si>
  <si>
    <t>VN-20A-660V</t>
  </si>
  <si>
    <t>ML Cục bộ</t>
  </si>
  <si>
    <t>ML Trung tâm</t>
  </si>
  <si>
    <t>ĐHKK ÔTÔ</t>
  </si>
  <si>
    <t>TT lạnh dân dung và thương nghiệp</t>
  </si>
  <si>
    <t>que</t>
  </si>
  <si>
    <t>Cáp tủ lạnh 0,2mm</t>
  </si>
  <si>
    <t>Malaysia</t>
  </si>
  <si>
    <t>Rắc co  1 đầu hàn Φ6</t>
  </si>
  <si>
    <t>Rắc co  1 đầu hàn Φ10</t>
  </si>
  <si>
    <t>Rơle bảo vệ ( thermic ) 2HP</t>
  </si>
  <si>
    <t>Rơle bảo vệ ( thermic ) 1,5HP</t>
  </si>
  <si>
    <t>Đài loan</t>
  </si>
  <si>
    <t>Dây cáp điện 4 lõi 2,5mm2/lõi)</t>
  </si>
  <si>
    <r>
      <t xml:space="preserve"> Co ống đồng </t>
    </r>
    <r>
      <rPr>
        <sz val="12"/>
        <color indexed="8"/>
        <rFont val="Times New Roman"/>
        <family val="1"/>
      </rPr>
      <t>Φ6</t>
    </r>
  </si>
  <si>
    <t>T đồng ϕ10</t>
  </si>
  <si>
    <t>T đồng ϕ13</t>
  </si>
  <si>
    <t>T đồng ϕ6</t>
  </si>
  <si>
    <t>T đồng ϕ16</t>
  </si>
  <si>
    <t>Dầu máy nén R32</t>
  </si>
  <si>
    <t>Dầu máy nén R134a</t>
  </si>
  <si>
    <t>ngoại</t>
  </si>
  <si>
    <t>Ga R22 (13,6 kg)</t>
  </si>
  <si>
    <t>Ga R410 (13,6 kg)</t>
  </si>
  <si>
    <t>Ga R134A (13,6 kg)</t>
  </si>
  <si>
    <t>Cáp máy lạnh 1hp-2hp</t>
  </si>
  <si>
    <t>ống gen cách nhiệt ϕ25</t>
  </si>
  <si>
    <t>ống gen cách nhiệt ϕ34</t>
  </si>
  <si>
    <t xml:space="preserve">        Thành phố Hồ Chí Minh, ngày 22   tháng  08   năm 2019</t>
  </si>
  <si>
    <r>
      <t xml:space="preserve">                    </t>
    </r>
    <r>
      <rPr>
        <u/>
        <sz val="14"/>
        <color theme="1"/>
        <rFont val="Times New Roman"/>
        <family val="1"/>
      </rPr>
      <t>Kính gửi:</t>
    </r>
    <r>
      <rPr>
        <sz val="14"/>
        <color theme="1"/>
        <rFont val="Times New Roman"/>
        <family val="1"/>
      </rPr>
      <t xml:space="preserve"> </t>
    </r>
  </si>
  <si>
    <t>Băng keo điện 2cm</t>
  </si>
  <si>
    <t>Băng keo giấy 3cm</t>
  </si>
  <si>
    <t>relay trung gian 8 chân</t>
  </si>
  <si>
    <t>Relay trung gian 14 chân</t>
  </si>
  <si>
    <t xml:space="preserve">Số lượng </t>
  </si>
  <si>
    <t>Thau hàn</t>
  </si>
  <si>
    <t>Đầu cốt điện phủ nhựa loại FDFN</t>
  </si>
  <si>
    <t>Dây rút 150mm</t>
  </si>
  <si>
    <t>Ống gen cách nhiệt ϕ16</t>
  </si>
  <si>
    <t>Ống gen cách nhiệt ϕ25</t>
  </si>
  <si>
    <t>Ống gen cách nhiệt ϕ34</t>
  </si>
  <si>
    <t>Hiệu Trưởng                                    TP. TCHC-TH</t>
  </si>
  <si>
    <t>TP Hồ Chí Minh, ngày 22 tháng 8 năm 2019</t>
  </si>
  <si>
    <r>
      <t xml:space="preserve">   </t>
    </r>
    <r>
      <rPr>
        <u/>
        <sz val="12"/>
        <color theme="1"/>
        <rFont val="Times New Roman"/>
        <family val="1"/>
      </rPr>
      <t>Kính gửi:</t>
    </r>
    <r>
      <rPr>
        <sz val="12"/>
        <color theme="1"/>
        <rFont val="Times New Roman"/>
        <family val="1"/>
      </rPr>
      <t xml:space="preserve">     - Hiệu trưởng
                       - Trưởng phòng Tổ chức-Hành chính-Tổng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</si>
</sst>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16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u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u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1" fillId="0" borderId="0" applyFont="0" applyFill="0" applyBorder="0" applyAlignment="0" applyProtection="0"/>
  </cellStyleXfs>
  <cellXfs count="245">
    <xf numFmtId="0" fontId="0" fillId="0" borderId="0" xfId="0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indent="2"/>
    </xf>
    <xf numFmtId="0" fontId="10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/>
    <xf numFmtId="0" fontId="9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Fill="1" applyAlignment="1"/>
    <xf numFmtId="0" fontId="4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Fill="1"/>
    <xf numFmtId="0" fontId="4" fillId="0" borderId="0" xfId="0" applyFont="1" applyFill="1"/>
    <xf numFmtId="0" fontId="3" fillId="0" borderId="0" xfId="0" applyFont="1" applyFill="1"/>
    <xf numFmtId="0" fontId="4" fillId="0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left" vertical="center"/>
    </xf>
    <xf numFmtId="0" fontId="3" fillId="0" borderId="0" xfId="0" applyFont="1" applyFill="1" applyAlignment="1"/>
    <xf numFmtId="0" fontId="3" fillId="0" borderId="0" xfId="0" applyFont="1" applyFill="1" applyAlignment="1">
      <alignment wrapText="1"/>
    </xf>
    <xf numFmtId="0" fontId="8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/>
    <xf numFmtId="0" fontId="1" fillId="0" borderId="0" xfId="0" applyFont="1" applyFill="1" applyAlignment="1">
      <alignment wrapText="1"/>
    </xf>
    <xf numFmtId="0" fontId="4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15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1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9" fillId="3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4" xfId="0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22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23" fillId="0" borderId="1" xfId="0" applyFont="1" applyFill="1" applyBorder="1" applyAlignment="1">
      <alignment vertical="top" wrapText="1"/>
    </xf>
    <xf numFmtId="0" fontId="0" fillId="0" borderId="0" xfId="0" applyFill="1"/>
    <xf numFmtId="164" fontId="14" fillId="0" borderId="4" xfId="1" applyNumberFormat="1" applyFont="1" applyFill="1" applyBorder="1"/>
    <xf numFmtId="0" fontId="0" fillId="0" borderId="0" xfId="0" applyFill="1" applyAlignment="1"/>
    <xf numFmtId="0" fontId="17" fillId="0" borderId="0" xfId="0" applyFont="1" applyFill="1" applyAlignment="1">
      <alignment horizontal="center"/>
    </xf>
    <xf numFmtId="0" fontId="15" fillId="0" borderId="0" xfId="0" applyFont="1" applyFill="1" applyAlignment="1"/>
    <xf numFmtId="0" fontId="24" fillId="0" borderId="1" xfId="0" applyFont="1" applyBorder="1" applyAlignment="1">
      <alignment horizontal="center" wrapText="1"/>
    </xf>
    <xf numFmtId="0" fontId="25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9" fillId="2" borderId="1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/>
    <xf numFmtId="0" fontId="9" fillId="2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9" fillId="0" borderId="1" xfId="0" applyFont="1" applyFill="1" applyBorder="1"/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 wrapText="1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655320"/>
          <a:ext cx="10915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7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204210" y="579120"/>
          <a:ext cx="2066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502920"/>
          <a:ext cx="10915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806190" y="426720"/>
          <a:ext cx="18992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652075</xdr:colOff>
      <xdr:row>3</xdr:row>
      <xdr:rowOff>30480</xdr:rowOff>
    </xdr:from>
    <xdr:to>
      <xdr:col>1</xdr:col>
      <xdr:colOff>1882140</xdr:colOff>
      <xdr:row>3</xdr:row>
      <xdr:rowOff>44185</xdr:rowOff>
    </xdr:to>
    <xdr:cxnSp macro="">
      <xdr:nvCxnSpPr>
        <xdr:cNvPr id="2" name="Straight Connector 1"/>
        <xdr:cNvCxnSpPr/>
      </xdr:nvCxnSpPr>
      <xdr:spPr>
        <a:xfrm flipV="1">
          <a:off x="1162615" y="899160"/>
          <a:ext cx="1230065" cy="137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278672</xdr:colOff>
      <xdr:row>2</xdr:row>
      <xdr:rowOff>35923</xdr:rowOff>
    </xdr:from>
    <xdr:to>
      <xdr:col>9</xdr:col>
      <xdr:colOff>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500152" y="615043"/>
          <a:ext cx="1481548" cy="21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06-08-2019)Vattu%20HK1%2019-20-Hu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ật tư phụ trợ"/>
      <sheetName val="TT TRANG BI DIEN-HUAN"/>
      <sheetName val="TT MLCN- HUAN"/>
      <sheetName val="TT ĐHKK CUC BỘ-HUAN"/>
      <sheetName val="TT ĐHKK TRUNG TAM-HUAN "/>
      <sheetName val="TT Ô TÔ- HUAN"/>
      <sheetName val="Thống kê "/>
      <sheetName val="tt MLDD&amp;TN-hào"/>
      <sheetName val="TT lanh cơ bản- hào "/>
    </sheetNames>
    <sheetDataSet>
      <sheetData sheetId="0"/>
      <sheetData sheetId="1">
        <row r="14">
          <cell r="E14">
            <v>20</v>
          </cell>
        </row>
        <row r="15">
          <cell r="E15">
            <v>80</v>
          </cell>
        </row>
        <row r="16">
          <cell r="E16">
            <v>80</v>
          </cell>
        </row>
        <row r="17">
          <cell r="E17">
            <v>10</v>
          </cell>
        </row>
        <row r="18">
          <cell r="E18">
            <v>10</v>
          </cell>
        </row>
        <row r="19">
          <cell r="E19">
            <v>10</v>
          </cell>
        </row>
        <row r="20">
          <cell r="E20">
            <v>20</v>
          </cell>
        </row>
        <row r="21">
          <cell r="E21">
            <v>5</v>
          </cell>
        </row>
        <row r="22">
          <cell r="E22">
            <v>10</v>
          </cell>
        </row>
        <row r="23">
          <cell r="E23">
            <v>10</v>
          </cell>
        </row>
        <row r="24">
          <cell r="E24">
            <v>50</v>
          </cell>
        </row>
        <row r="25">
          <cell r="E25">
            <v>20</v>
          </cell>
        </row>
        <row r="26">
          <cell r="E26">
            <v>400</v>
          </cell>
        </row>
        <row r="27">
          <cell r="E27">
            <v>200</v>
          </cell>
        </row>
        <row r="28">
          <cell r="E28">
            <v>200</v>
          </cell>
        </row>
        <row r="29">
          <cell r="E29">
            <v>30</v>
          </cell>
        </row>
        <row r="30">
          <cell r="E30">
            <v>20</v>
          </cell>
        </row>
        <row r="31">
          <cell r="E31">
            <v>20</v>
          </cell>
        </row>
        <row r="32">
          <cell r="E32">
            <v>4</v>
          </cell>
        </row>
        <row r="33">
          <cell r="E33">
            <v>2</v>
          </cell>
        </row>
        <row r="34">
          <cell r="E34">
            <v>50</v>
          </cell>
        </row>
        <row r="35">
          <cell r="E35">
            <v>10</v>
          </cell>
        </row>
      </sheetData>
      <sheetData sheetId="2">
        <row r="14">
          <cell r="E14">
            <v>10</v>
          </cell>
        </row>
        <row r="15">
          <cell r="E15">
            <v>30</v>
          </cell>
        </row>
        <row r="16">
          <cell r="E16">
            <v>30</v>
          </cell>
        </row>
        <row r="17">
          <cell r="E17">
            <v>6</v>
          </cell>
        </row>
        <row r="18">
          <cell r="E18">
            <v>6</v>
          </cell>
        </row>
        <row r="19">
          <cell r="E19">
            <v>10</v>
          </cell>
        </row>
        <row r="20">
          <cell r="E20">
            <v>4</v>
          </cell>
        </row>
        <row r="21">
          <cell r="E21">
            <v>2</v>
          </cell>
        </row>
        <row r="22">
          <cell r="E22">
            <v>4</v>
          </cell>
        </row>
        <row r="23">
          <cell r="E23">
            <v>4</v>
          </cell>
        </row>
        <row r="24">
          <cell r="E24">
            <v>10</v>
          </cell>
        </row>
        <row r="25">
          <cell r="E25">
            <v>0</v>
          </cell>
        </row>
        <row r="26">
          <cell r="E26">
            <v>200</v>
          </cell>
        </row>
        <row r="27">
          <cell r="E27">
            <v>100</v>
          </cell>
        </row>
        <row r="28">
          <cell r="E28">
            <v>100</v>
          </cell>
        </row>
        <row r="29">
          <cell r="E29">
            <v>40</v>
          </cell>
        </row>
        <row r="30">
          <cell r="E30">
            <v>10</v>
          </cell>
        </row>
        <row r="31">
          <cell r="E31">
            <v>10</v>
          </cell>
        </row>
        <row r="32">
          <cell r="E32">
            <v>4</v>
          </cell>
        </row>
        <row r="33">
          <cell r="E33">
            <v>0</v>
          </cell>
        </row>
        <row r="34">
          <cell r="E34">
            <v>10</v>
          </cell>
        </row>
        <row r="35">
          <cell r="E35">
            <v>10</v>
          </cell>
        </row>
        <row r="36">
          <cell r="E36">
            <v>2</v>
          </cell>
        </row>
        <row r="37">
          <cell r="E37">
            <v>15</v>
          </cell>
        </row>
        <row r="38">
          <cell r="E38">
            <v>10</v>
          </cell>
        </row>
        <row r="39">
          <cell r="E39">
            <v>6</v>
          </cell>
        </row>
        <row r="40">
          <cell r="E40">
            <v>0</v>
          </cell>
        </row>
        <row r="41">
          <cell r="E41">
            <v>20</v>
          </cell>
        </row>
        <row r="42">
          <cell r="E42">
            <v>20</v>
          </cell>
        </row>
        <row r="43">
          <cell r="E43">
            <v>20</v>
          </cell>
        </row>
        <row r="44">
          <cell r="E44">
            <v>20</v>
          </cell>
        </row>
        <row r="45">
          <cell r="E45">
            <v>10</v>
          </cell>
        </row>
        <row r="46">
          <cell r="E46">
            <v>10</v>
          </cell>
        </row>
        <row r="47">
          <cell r="E47">
            <v>10</v>
          </cell>
        </row>
        <row r="48">
          <cell r="E48">
            <v>6</v>
          </cell>
        </row>
        <row r="49">
          <cell r="E49">
            <v>0</v>
          </cell>
        </row>
        <row r="50">
          <cell r="E50">
            <v>0</v>
          </cell>
        </row>
        <row r="51">
          <cell r="E51">
            <v>0</v>
          </cell>
        </row>
        <row r="52">
          <cell r="E52">
            <v>10</v>
          </cell>
        </row>
        <row r="53">
          <cell r="E53">
            <v>0</v>
          </cell>
        </row>
        <row r="54">
          <cell r="E54">
            <v>0</v>
          </cell>
        </row>
        <row r="55">
          <cell r="E55">
            <v>0.5</v>
          </cell>
        </row>
      </sheetData>
      <sheetData sheetId="3">
        <row r="14">
          <cell r="E14">
            <v>30</v>
          </cell>
        </row>
        <row r="15">
          <cell r="E15">
            <v>80</v>
          </cell>
        </row>
        <row r="16">
          <cell r="E16">
            <v>80</v>
          </cell>
        </row>
        <row r="17">
          <cell r="E17">
            <v>20</v>
          </cell>
        </row>
        <row r="18">
          <cell r="E18">
            <v>20</v>
          </cell>
        </row>
        <row r="19">
          <cell r="E19">
            <v>12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2</v>
          </cell>
        </row>
        <row r="24">
          <cell r="E24">
            <v>5</v>
          </cell>
        </row>
        <row r="25">
          <cell r="E25">
            <v>0</v>
          </cell>
        </row>
        <row r="26">
          <cell r="E26">
            <v>300</v>
          </cell>
        </row>
        <row r="27">
          <cell r="E27">
            <v>200</v>
          </cell>
        </row>
        <row r="28">
          <cell r="E28">
            <v>300</v>
          </cell>
        </row>
        <row r="29">
          <cell r="E29">
            <v>50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20</v>
          </cell>
        </row>
        <row r="38">
          <cell r="E38">
            <v>20</v>
          </cell>
        </row>
        <row r="39">
          <cell r="E39">
            <v>4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20</v>
          </cell>
        </row>
        <row r="48">
          <cell r="E48">
            <v>10</v>
          </cell>
        </row>
        <row r="49">
          <cell r="E49">
            <v>10</v>
          </cell>
        </row>
        <row r="50">
          <cell r="E50">
            <v>6</v>
          </cell>
        </row>
        <row r="51">
          <cell r="E51">
            <v>0</v>
          </cell>
        </row>
        <row r="52">
          <cell r="E52">
            <v>10</v>
          </cell>
        </row>
        <row r="53">
          <cell r="E53">
            <v>5</v>
          </cell>
        </row>
        <row r="54">
          <cell r="E54">
            <v>0</v>
          </cell>
        </row>
        <row r="55">
          <cell r="E55">
            <v>1.5</v>
          </cell>
        </row>
        <row r="56">
          <cell r="E56">
            <v>6</v>
          </cell>
        </row>
        <row r="57">
          <cell r="E57">
            <v>3</v>
          </cell>
        </row>
        <row r="58">
          <cell r="E58">
            <v>10</v>
          </cell>
        </row>
        <row r="59">
          <cell r="E59">
            <v>4</v>
          </cell>
        </row>
        <row r="60">
          <cell r="E60">
            <v>50</v>
          </cell>
        </row>
        <row r="61">
          <cell r="E61">
            <v>50</v>
          </cell>
        </row>
        <row r="62">
          <cell r="E62">
            <v>10</v>
          </cell>
        </row>
        <row r="63">
          <cell r="E63">
            <v>10</v>
          </cell>
        </row>
        <row r="64">
          <cell r="E64">
            <v>60</v>
          </cell>
        </row>
        <row r="65">
          <cell r="E65">
            <v>20</v>
          </cell>
        </row>
        <row r="66">
          <cell r="E66">
            <v>20</v>
          </cell>
        </row>
      </sheetData>
      <sheetData sheetId="4">
        <row r="14">
          <cell r="E14">
            <v>10</v>
          </cell>
        </row>
        <row r="15">
          <cell r="E15">
            <v>40</v>
          </cell>
        </row>
        <row r="16">
          <cell r="E16">
            <v>40</v>
          </cell>
        </row>
        <row r="17">
          <cell r="E17">
            <v>10</v>
          </cell>
        </row>
        <row r="18">
          <cell r="E18">
            <v>10</v>
          </cell>
        </row>
        <row r="19">
          <cell r="E19">
            <v>10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2</v>
          </cell>
        </row>
        <row r="24">
          <cell r="E24">
            <v>5</v>
          </cell>
        </row>
        <row r="25">
          <cell r="E25">
            <v>0</v>
          </cell>
        </row>
        <row r="26">
          <cell r="E26">
            <v>100</v>
          </cell>
        </row>
        <row r="27">
          <cell r="E27">
            <v>200</v>
          </cell>
        </row>
        <row r="28">
          <cell r="E28">
            <v>200</v>
          </cell>
        </row>
        <row r="29">
          <cell r="E29">
            <v>50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6</v>
          </cell>
        </row>
        <row r="38">
          <cell r="E38">
            <v>6</v>
          </cell>
        </row>
        <row r="39">
          <cell r="E39">
            <v>6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10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10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7</v>
          </cell>
        </row>
        <row r="49">
          <cell r="E49">
            <v>0</v>
          </cell>
        </row>
        <row r="50">
          <cell r="E50">
            <v>0</v>
          </cell>
        </row>
        <row r="51">
          <cell r="E51">
            <v>0</v>
          </cell>
        </row>
        <row r="52">
          <cell r="E52">
            <v>10</v>
          </cell>
        </row>
        <row r="53">
          <cell r="E53">
            <v>0</v>
          </cell>
        </row>
        <row r="54">
          <cell r="E54">
            <v>0</v>
          </cell>
        </row>
        <row r="55">
          <cell r="E55">
            <v>0.5</v>
          </cell>
        </row>
        <row r="56">
          <cell r="E56">
            <v>0</v>
          </cell>
        </row>
        <row r="57">
          <cell r="E57">
            <v>0</v>
          </cell>
        </row>
        <row r="58">
          <cell r="E58">
            <v>0</v>
          </cell>
        </row>
        <row r="59">
          <cell r="E59">
            <v>0</v>
          </cell>
        </row>
        <row r="60">
          <cell r="E60">
            <v>10</v>
          </cell>
        </row>
        <row r="61">
          <cell r="E61">
            <v>20</v>
          </cell>
        </row>
        <row r="62">
          <cell r="E62">
            <v>0</v>
          </cell>
        </row>
        <row r="63">
          <cell r="E63">
            <v>2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</sheetData>
      <sheetData sheetId="5">
        <row r="14">
          <cell r="E14">
            <v>0</v>
          </cell>
        </row>
        <row r="15">
          <cell r="E15">
            <v>80</v>
          </cell>
        </row>
        <row r="16">
          <cell r="E16">
            <v>50</v>
          </cell>
        </row>
        <row r="17">
          <cell r="E17">
            <v>10</v>
          </cell>
        </row>
        <row r="18">
          <cell r="E18">
            <v>10</v>
          </cell>
        </row>
        <row r="19">
          <cell r="E19">
            <v>10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5</v>
          </cell>
        </row>
        <row r="25">
          <cell r="E25">
            <v>0</v>
          </cell>
        </row>
        <row r="26">
          <cell r="E26">
            <v>100</v>
          </cell>
        </row>
        <row r="27">
          <cell r="E27">
            <v>200</v>
          </cell>
        </row>
        <row r="28">
          <cell r="E28">
            <v>200</v>
          </cell>
        </row>
        <row r="29">
          <cell r="E29">
            <v>30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10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1">
          <cell r="E51">
            <v>8</v>
          </cell>
        </row>
        <row r="54">
          <cell r="E54">
            <v>10</v>
          </cell>
        </row>
        <row r="55">
          <cell r="E55">
            <v>0</v>
          </cell>
        </row>
        <row r="56">
          <cell r="E56">
            <v>0</v>
          </cell>
        </row>
        <row r="57">
          <cell r="E57">
            <v>0</v>
          </cell>
        </row>
        <row r="58">
          <cell r="E58">
            <v>0</v>
          </cell>
        </row>
        <row r="59">
          <cell r="E59">
            <v>0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2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67">
          <cell r="E67">
            <v>2</v>
          </cell>
        </row>
        <row r="68">
          <cell r="E68">
            <v>2</v>
          </cell>
        </row>
        <row r="69">
          <cell r="E69">
            <v>2</v>
          </cell>
        </row>
        <row r="70">
          <cell r="E70">
            <v>2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opLeftCell="B1" zoomScaleNormal="100" workbookViewId="0">
      <selection activeCell="C11" sqref="C11:I14"/>
    </sheetView>
  </sheetViews>
  <sheetFormatPr defaultColWidth="28" defaultRowHeight="23.1" customHeight="1" x14ac:dyDescent="0.3"/>
  <cols>
    <col min="1" max="1" width="7.44140625" style="21" hidden="1" customWidth="1"/>
    <col min="2" max="2" width="7.109375" style="21" customWidth="1"/>
    <col min="3" max="3" width="28.88671875" style="21" customWidth="1"/>
    <col min="4" max="4" width="18.88671875" style="21" customWidth="1"/>
    <col min="5" max="5" width="14" style="21" customWidth="1"/>
    <col min="6" max="12" width="8.77734375" style="21" customWidth="1"/>
    <col min="13" max="13" width="15.88671875" style="21" customWidth="1"/>
    <col min="14" max="16384" width="28" style="21"/>
  </cols>
  <sheetData>
    <row r="1" spans="1:13" ht="23.1" customHeight="1" x14ac:dyDescent="0.3">
      <c r="A1" s="12" t="s">
        <v>202</v>
      </c>
      <c r="C1" s="12" t="s">
        <v>53</v>
      </c>
      <c r="E1" s="3" t="s">
        <v>54</v>
      </c>
      <c r="F1" s="1"/>
      <c r="G1" s="1"/>
      <c r="H1" s="1"/>
      <c r="I1" s="1"/>
      <c r="J1" s="1"/>
      <c r="K1" s="39"/>
    </row>
    <row r="2" spans="1:13" ht="23.1" customHeight="1" x14ac:dyDescent="0.3">
      <c r="C2" s="54" t="s">
        <v>55</v>
      </c>
      <c r="E2" s="54" t="s">
        <v>56</v>
      </c>
      <c r="K2" s="39"/>
    </row>
    <row r="3" spans="1:13" ht="23.1" customHeight="1" x14ac:dyDescent="0.3">
      <c r="A3" s="12"/>
      <c r="B3" s="13"/>
    </row>
    <row r="4" spans="1:13" ht="23.1" customHeight="1" x14ac:dyDescent="0.3">
      <c r="A4" s="14"/>
      <c r="B4" s="14"/>
      <c r="C4" s="14"/>
      <c r="D4" s="22" t="s">
        <v>57</v>
      </c>
      <c r="E4" s="14"/>
      <c r="G4" s="14"/>
      <c r="H4" s="14"/>
      <c r="I4" s="14"/>
      <c r="J4" s="14"/>
      <c r="K4" s="14"/>
      <c r="L4" s="15"/>
    </row>
    <row r="5" spans="1:13" ht="23.1" customHeight="1" x14ac:dyDescent="0.3">
      <c r="B5" s="16"/>
      <c r="C5" s="16"/>
      <c r="D5" s="16" t="s">
        <v>58</v>
      </c>
      <c r="E5" s="16"/>
      <c r="F5" s="16"/>
      <c r="G5" s="16"/>
      <c r="H5" s="16"/>
      <c r="I5" s="16"/>
      <c r="J5" s="16"/>
      <c r="K5" s="16"/>
      <c r="L5" s="17"/>
    </row>
    <row r="6" spans="1:13" ht="22.5" customHeight="1" x14ac:dyDescent="0.3">
      <c r="B6" s="16"/>
      <c r="C6" s="16"/>
      <c r="D6" s="16" t="s">
        <v>59</v>
      </c>
      <c r="E6" s="16"/>
      <c r="F6" s="16"/>
      <c r="G6" s="16"/>
      <c r="H6" s="16"/>
      <c r="I6" s="16"/>
      <c r="J6" s="16"/>
      <c r="K6" s="16"/>
      <c r="L6" s="17"/>
    </row>
    <row r="7" spans="1:13" ht="9.75" customHeight="1" x14ac:dyDescent="0.3">
      <c r="A7" s="17"/>
    </row>
    <row r="8" spans="1:13" ht="23.1" customHeight="1" x14ac:dyDescent="0.3">
      <c r="A8" s="12"/>
      <c r="B8" s="55"/>
      <c r="C8" s="55" t="s">
        <v>60</v>
      </c>
      <c r="E8" s="55" t="s">
        <v>61</v>
      </c>
      <c r="F8" s="55" t="s">
        <v>62</v>
      </c>
      <c r="G8" s="55"/>
      <c r="H8" s="55"/>
      <c r="I8" s="55"/>
      <c r="J8" s="55"/>
      <c r="K8" s="55"/>
      <c r="L8" s="55"/>
    </row>
    <row r="9" spans="1:13" ht="23.1" customHeight="1" x14ac:dyDescent="0.3">
      <c r="B9" s="41"/>
      <c r="C9" s="49" t="s">
        <v>63</v>
      </c>
      <c r="D9" s="50"/>
      <c r="E9" s="55" t="s">
        <v>64</v>
      </c>
      <c r="F9" s="56" t="s">
        <v>65</v>
      </c>
    </row>
    <row r="10" spans="1:13" ht="12.6" customHeight="1" x14ac:dyDescent="0.3">
      <c r="B10" s="41"/>
      <c r="C10" s="49"/>
      <c r="D10" s="50"/>
      <c r="E10" s="55"/>
      <c r="F10" s="56"/>
    </row>
    <row r="11" spans="1:13" s="50" customFormat="1" ht="31.2" x14ac:dyDescent="0.3">
      <c r="B11" s="41"/>
      <c r="C11" s="42"/>
      <c r="D11" s="43" t="s">
        <v>69</v>
      </c>
      <c r="E11" s="44" t="s">
        <v>70</v>
      </c>
      <c r="F11" s="44" t="s">
        <v>194</v>
      </c>
      <c r="G11" s="44" t="s">
        <v>195</v>
      </c>
      <c r="H11" s="45" t="s">
        <v>196</v>
      </c>
      <c r="I11" s="45" t="s">
        <v>197</v>
      </c>
      <c r="J11" s="46"/>
      <c r="K11" s="21"/>
      <c r="L11" s="21"/>
      <c r="M11" s="21"/>
    </row>
    <row r="12" spans="1:13" ht="15.6" x14ac:dyDescent="0.3">
      <c r="A12" s="23"/>
      <c r="B12" s="41"/>
      <c r="C12" s="42" t="s">
        <v>198</v>
      </c>
      <c r="D12" s="43">
        <v>5</v>
      </c>
      <c r="E12" s="47">
        <v>4</v>
      </c>
      <c r="F12" s="47">
        <v>9</v>
      </c>
      <c r="G12" s="40">
        <v>3</v>
      </c>
      <c r="H12" s="40">
        <v>8</v>
      </c>
      <c r="I12" s="40">
        <v>3</v>
      </c>
    </row>
    <row r="13" spans="1:13" ht="23.1" customHeight="1" x14ac:dyDescent="0.3">
      <c r="B13" s="41"/>
      <c r="C13" s="42" t="s">
        <v>199</v>
      </c>
      <c r="D13" s="43">
        <v>6</v>
      </c>
      <c r="E13" s="47">
        <v>5</v>
      </c>
      <c r="F13" s="47">
        <v>11</v>
      </c>
      <c r="G13" s="40">
        <v>4</v>
      </c>
      <c r="H13" s="40"/>
      <c r="I13" s="40">
        <v>4</v>
      </c>
    </row>
    <row r="14" spans="1:13" ht="23.1" customHeight="1" x14ac:dyDescent="0.3">
      <c r="B14" s="41"/>
      <c r="C14" s="42" t="s">
        <v>200</v>
      </c>
      <c r="D14" s="43">
        <v>220</v>
      </c>
      <c r="E14" s="47">
        <v>190</v>
      </c>
      <c r="F14" s="47">
        <v>340</v>
      </c>
      <c r="G14" s="40">
        <v>150</v>
      </c>
      <c r="H14" s="40">
        <v>360</v>
      </c>
      <c r="I14" s="40">
        <v>141</v>
      </c>
    </row>
    <row r="15" spans="1:13" ht="23.1" customHeight="1" x14ac:dyDescent="0.3">
      <c r="B15" s="48"/>
      <c r="C15" s="49"/>
      <c r="D15" s="50"/>
      <c r="E15" s="50"/>
      <c r="F15" s="50"/>
      <c r="G15" s="50"/>
      <c r="H15" s="50"/>
      <c r="I15" s="50"/>
      <c r="J15" s="50"/>
      <c r="K15" s="50"/>
      <c r="L15" s="50"/>
      <c r="M15" s="50"/>
    </row>
    <row r="16" spans="1:13" ht="62.4" x14ac:dyDescent="0.3">
      <c r="B16" s="43" t="s">
        <v>66</v>
      </c>
      <c r="C16" s="51" t="s">
        <v>67</v>
      </c>
      <c r="D16" s="44" t="s">
        <v>68</v>
      </c>
      <c r="E16" s="43" t="s">
        <v>1</v>
      </c>
      <c r="F16" s="52" t="s">
        <v>69</v>
      </c>
      <c r="G16" s="53" t="s">
        <v>70</v>
      </c>
      <c r="H16" s="53" t="s">
        <v>71</v>
      </c>
      <c r="I16" s="53" t="s">
        <v>195</v>
      </c>
      <c r="J16" s="53" t="s">
        <v>196</v>
      </c>
      <c r="K16" s="53" t="s">
        <v>201</v>
      </c>
      <c r="L16" s="57" t="s">
        <v>72</v>
      </c>
      <c r="M16" s="43" t="s">
        <v>2</v>
      </c>
    </row>
    <row r="17" spans="2:13" ht="23.1" customHeight="1" x14ac:dyDescent="0.3">
      <c r="B17" s="33">
        <v>1</v>
      </c>
      <c r="C17" s="18" t="s">
        <v>78</v>
      </c>
      <c r="D17" s="25" t="s">
        <v>19</v>
      </c>
      <c r="E17" s="25" t="s">
        <v>39</v>
      </c>
      <c r="F17" s="40">
        <v>30</v>
      </c>
      <c r="G17" s="40">
        <v>30</v>
      </c>
      <c r="H17" s="40">
        <v>30</v>
      </c>
      <c r="I17" s="40"/>
      <c r="J17" s="40"/>
      <c r="K17" s="38"/>
      <c r="L17" s="57">
        <f>F17+G17+H17+I17+J17+K17</f>
        <v>90</v>
      </c>
      <c r="M17" s="38"/>
    </row>
    <row r="18" spans="2:13" ht="23.1" customHeight="1" x14ac:dyDescent="0.3">
      <c r="B18" s="33">
        <v>2</v>
      </c>
      <c r="C18" s="18" t="s">
        <v>79</v>
      </c>
      <c r="D18" s="25"/>
      <c r="E18" s="25"/>
      <c r="F18" s="40"/>
      <c r="G18" s="40">
        <v>30</v>
      </c>
      <c r="H18" s="40">
        <v>30</v>
      </c>
      <c r="I18" s="40"/>
      <c r="J18" s="40"/>
      <c r="K18" s="38"/>
      <c r="L18" s="57">
        <f t="shared" ref="L18:L69" si="0">F18+G18+H18+I18+J18+K18</f>
        <v>60</v>
      </c>
      <c r="M18" s="38"/>
    </row>
    <row r="19" spans="2:13" ht="23.1" customHeight="1" x14ac:dyDescent="0.3">
      <c r="B19" s="33">
        <v>3</v>
      </c>
      <c r="C19" s="18" t="s">
        <v>31</v>
      </c>
      <c r="D19" s="25"/>
      <c r="E19" s="33" t="s">
        <v>80</v>
      </c>
      <c r="F19" s="40">
        <v>6</v>
      </c>
      <c r="G19" s="40">
        <v>3</v>
      </c>
      <c r="H19" s="40">
        <v>10</v>
      </c>
      <c r="I19" s="40"/>
      <c r="J19" s="40"/>
      <c r="K19" s="38"/>
      <c r="L19" s="57">
        <f t="shared" si="0"/>
        <v>19</v>
      </c>
      <c r="M19" s="38"/>
    </row>
    <row r="20" spans="2:13" ht="23.1" customHeight="1" x14ac:dyDescent="0.3">
      <c r="B20" s="33">
        <v>4</v>
      </c>
      <c r="C20" s="18" t="s">
        <v>81</v>
      </c>
      <c r="D20" s="25"/>
      <c r="E20" s="33"/>
      <c r="F20" s="40"/>
      <c r="G20" s="40">
        <v>3</v>
      </c>
      <c r="H20" s="40">
        <v>10</v>
      </c>
      <c r="I20" s="40"/>
      <c r="J20" s="40"/>
      <c r="K20" s="38"/>
      <c r="L20" s="57">
        <f t="shared" si="0"/>
        <v>13</v>
      </c>
      <c r="M20" s="38"/>
    </row>
    <row r="21" spans="2:13" ht="23.1" customHeight="1" x14ac:dyDescent="0.3">
      <c r="B21" s="33">
        <v>5</v>
      </c>
      <c r="C21" s="18" t="s">
        <v>82</v>
      </c>
      <c r="D21" s="25"/>
      <c r="E21" s="33"/>
      <c r="F21" s="40"/>
      <c r="G21" s="40"/>
      <c r="H21" s="40"/>
      <c r="I21" s="40">
        <v>4</v>
      </c>
      <c r="J21" s="40"/>
      <c r="K21" s="38"/>
      <c r="L21" s="57">
        <f t="shared" si="0"/>
        <v>4</v>
      </c>
      <c r="M21" s="38"/>
    </row>
    <row r="22" spans="2:13" ht="23.1" customHeight="1" x14ac:dyDescent="0.3">
      <c r="B22" s="33">
        <v>6</v>
      </c>
      <c r="C22" s="18" t="s">
        <v>203</v>
      </c>
      <c r="D22" s="25" t="s">
        <v>24</v>
      </c>
      <c r="E22" s="25" t="s">
        <v>8</v>
      </c>
      <c r="F22" s="40">
        <v>30</v>
      </c>
      <c r="G22" s="40"/>
      <c r="H22" s="40">
        <v>10</v>
      </c>
      <c r="I22" s="40"/>
      <c r="J22" s="40"/>
      <c r="K22" s="38"/>
      <c r="L22" s="57">
        <f t="shared" si="0"/>
        <v>40</v>
      </c>
      <c r="M22" s="38"/>
    </row>
    <row r="23" spans="2:13" ht="23.1" customHeight="1" x14ac:dyDescent="0.3">
      <c r="B23" s="33">
        <v>7</v>
      </c>
      <c r="C23" s="18" t="s">
        <v>204</v>
      </c>
      <c r="D23" s="25" t="s">
        <v>24</v>
      </c>
      <c r="E23" s="25" t="s">
        <v>8</v>
      </c>
      <c r="F23" s="40">
        <v>90</v>
      </c>
      <c r="G23" s="40">
        <v>90</v>
      </c>
      <c r="H23" s="40">
        <v>35</v>
      </c>
      <c r="I23" s="40"/>
      <c r="J23" s="40"/>
      <c r="K23" s="38"/>
      <c r="L23" s="57">
        <f t="shared" si="0"/>
        <v>215</v>
      </c>
      <c r="M23" s="38"/>
    </row>
    <row r="24" spans="2:13" ht="23.1" customHeight="1" x14ac:dyDescent="0.3">
      <c r="B24" s="33">
        <v>8</v>
      </c>
      <c r="C24" s="18" t="s">
        <v>205</v>
      </c>
      <c r="D24" s="25" t="s">
        <v>21</v>
      </c>
      <c r="E24" s="25" t="s">
        <v>8</v>
      </c>
      <c r="F24" s="40">
        <v>90</v>
      </c>
      <c r="G24" s="40">
        <v>90</v>
      </c>
      <c r="H24" s="40">
        <v>35</v>
      </c>
      <c r="I24" s="40"/>
      <c r="J24" s="40"/>
      <c r="K24" s="38"/>
      <c r="L24" s="57">
        <f t="shared" si="0"/>
        <v>215</v>
      </c>
      <c r="M24" s="38"/>
    </row>
    <row r="25" spans="2:13" ht="23.1" customHeight="1" x14ac:dyDescent="0.3">
      <c r="B25" s="33">
        <v>9</v>
      </c>
      <c r="C25" s="18" t="s">
        <v>206</v>
      </c>
      <c r="D25" s="25" t="s">
        <v>21</v>
      </c>
      <c r="E25" s="25" t="s">
        <v>8</v>
      </c>
      <c r="F25" s="40">
        <v>90</v>
      </c>
      <c r="G25" s="40">
        <v>90</v>
      </c>
      <c r="H25" s="40">
        <v>22</v>
      </c>
      <c r="I25" s="40"/>
      <c r="J25" s="40"/>
      <c r="K25" s="38"/>
      <c r="L25" s="57">
        <f t="shared" si="0"/>
        <v>202</v>
      </c>
      <c r="M25" s="38"/>
    </row>
    <row r="26" spans="2:13" ht="23.1" customHeight="1" x14ac:dyDescent="0.3">
      <c r="B26" s="33">
        <v>10</v>
      </c>
      <c r="C26" s="18" t="s">
        <v>207</v>
      </c>
      <c r="D26" s="25" t="s">
        <v>21</v>
      </c>
      <c r="E26" s="25" t="s">
        <v>8</v>
      </c>
      <c r="F26" s="40">
        <v>90</v>
      </c>
      <c r="G26" s="40">
        <v>90</v>
      </c>
      <c r="H26" s="40">
        <v>3</v>
      </c>
      <c r="I26" s="40"/>
      <c r="J26" s="40"/>
      <c r="K26" s="38"/>
      <c r="L26" s="57">
        <f t="shared" si="0"/>
        <v>183</v>
      </c>
      <c r="M26" s="38"/>
    </row>
    <row r="27" spans="2:13" ht="23.1" customHeight="1" x14ac:dyDescent="0.3">
      <c r="B27" s="33">
        <v>11</v>
      </c>
      <c r="C27" s="18" t="s">
        <v>208</v>
      </c>
      <c r="D27" s="25" t="s">
        <v>13</v>
      </c>
      <c r="E27" s="25" t="s">
        <v>7</v>
      </c>
      <c r="F27" s="40">
        <v>30</v>
      </c>
      <c r="G27" s="40"/>
      <c r="H27" s="40"/>
      <c r="I27" s="40"/>
      <c r="J27" s="40"/>
      <c r="K27" s="38"/>
      <c r="L27" s="57">
        <f t="shared" si="0"/>
        <v>30</v>
      </c>
      <c r="M27" s="38"/>
    </row>
    <row r="28" spans="2:13" ht="23.1" customHeight="1" x14ac:dyDescent="0.3">
      <c r="B28" s="33">
        <v>12</v>
      </c>
      <c r="C28" s="18" t="s">
        <v>209</v>
      </c>
      <c r="D28" s="25" t="s">
        <v>13</v>
      </c>
      <c r="E28" s="25" t="s">
        <v>7</v>
      </c>
      <c r="F28" s="40">
        <v>30</v>
      </c>
      <c r="G28" s="40"/>
      <c r="H28" s="40"/>
      <c r="I28" s="40"/>
      <c r="J28" s="40"/>
      <c r="K28" s="38"/>
      <c r="L28" s="57">
        <f t="shared" si="0"/>
        <v>30</v>
      </c>
      <c r="M28" s="38"/>
    </row>
    <row r="29" spans="2:13" ht="23.1" customHeight="1" x14ac:dyDescent="0.3">
      <c r="B29" s="33">
        <v>13</v>
      </c>
      <c r="C29" s="18" t="s">
        <v>210</v>
      </c>
      <c r="D29" s="25" t="s">
        <v>13</v>
      </c>
      <c r="E29" s="25" t="s">
        <v>7</v>
      </c>
      <c r="F29" s="40">
        <v>30</v>
      </c>
      <c r="G29" s="40"/>
      <c r="H29" s="40"/>
      <c r="I29" s="40"/>
      <c r="J29" s="40"/>
      <c r="K29" s="38"/>
      <c r="L29" s="57">
        <f t="shared" si="0"/>
        <v>30</v>
      </c>
      <c r="M29" s="38"/>
    </row>
    <row r="30" spans="2:13" ht="23.1" customHeight="1" x14ac:dyDescent="0.3">
      <c r="B30" s="33">
        <v>14</v>
      </c>
      <c r="C30" s="18" t="s">
        <v>211</v>
      </c>
      <c r="D30" s="25" t="s">
        <v>13</v>
      </c>
      <c r="E30" s="25" t="s">
        <v>7</v>
      </c>
      <c r="F30" s="40">
        <v>30</v>
      </c>
      <c r="G30" s="40">
        <v>30</v>
      </c>
      <c r="H30" s="40"/>
      <c r="I30" s="40"/>
      <c r="J30" s="40"/>
      <c r="K30" s="38"/>
      <c r="L30" s="57">
        <f t="shared" si="0"/>
        <v>60</v>
      </c>
      <c r="M30" s="38"/>
    </row>
    <row r="31" spans="2:13" ht="23.1" customHeight="1" x14ac:dyDescent="0.3">
      <c r="B31" s="33">
        <v>15</v>
      </c>
      <c r="C31" s="58" t="s">
        <v>83</v>
      </c>
      <c r="D31" s="25"/>
      <c r="E31" s="25"/>
      <c r="F31" s="40"/>
      <c r="G31" s="40"/>
      <c r="H31" s="40">
        <v>200</v>
      </c>
      <c r="I31" s="40"/>
      <c r="J31" s="40"/>
      <c r="K31" s="38"/>
      <c r="L31" s="57">
        <f t="shared" si="0"/>
        <v>200</v>
      </c>
      <c r="M31" s="38"/>
    </row>
    <row r="32" spans="2:13" ht="23.1" customHeight="1" x14ac:dyDescent="0.3">
      <c r="B32" s="33">
        <v>16</v>
      </c>
      <c r="C32" s="58" t="s">
        <v>84</v>
      </c>
      <c r="D32" s="25"/>
      <c r="E32" s="25"/>
      <c r="F32" s="40"/>
      <c r="G32" s="40"/>
      <c r="H32" s="40">
        <v>200</v>
      </c>
      <c r="I32" s="40"/>
      <c r="J32" s="40"/>
      <c r="K32" s="38"/>
      <c r="L32" s="57">
        <f t="shared" si="0"/>
        <v>200</v>
      </c>
      <c r="M32" s="38"/>
    </row>
    <row r="33" spans="1:13" ht="23.1" customHeight="1" x14ac:dyDescent="0.3">
      <c r="B33" s="33">
        <v>17</v>
      </c>
      <c r="C33" s="58" t="s">
        <v>85</v>
      </c>
      <c r="D33" s="25"/>
      <c r="E33" s="25"/>
      <c r="F33" s="40"/>
      <c r="G33" s="40"/>
      <c r="H33" s="40">
        <v>200</v>
      </c>
      <c r="I33" s="40"/>
      <c r="J33" s="40"/>
      <c r="K33" s="38"/>
      <c r="L33" s="57">
        <f t="shared" si="0"/>
        <v>200</v>
      </c>
      <c r="M33" s="38"/>
    </row>
    <row r="34" spans="1:13" ht="23.1" customHeight="1" x14ac:dyDescent="0.3">
      <c r="B34" s="33">
        <v>18</v>
      </c>
      <c r="C34" s="58" t="s">
        <v>86</v>
      </c>
      <c r="D34" s="25"/>
      <c r="E34" s="25"/>
      <c r="F34" s="40"/>
      <c r="G34" s="40"/>
      <c r="H34" s="40">
        <v>100</v>
      </c>
      <c r="I34" s="40"/>
      <c r="J34" s="40"/>
      <c r="K34" s="38"/>
      <c r="L34" s="57">
        <f t="shared" si="0"/>
        <v>100</v>
      </c>
      <c r="M34" s="38"/>
    </row>
    <row r="35" spans="1:13" ht="23.1" customHeight="1" x14ac:dyDescent="0.3">
      <c r="B35" s="33">
        <v>19</v>
      </c>
      <c r="C35" s="18" t="s">
        <v>5</v>
      </c>
      <c r="D35" s="25" t="s">
        <v>21</v>
      </c>
      <c r="E35" s="25" t="s">
        <v>87</v>
      </c>
      <c r="F35" s="40">
        <v>30</v>
      </c>
      <c r="G35" s="40">
        <v>60</v>
      </c>
      <c r="H35" s="40">
        <v>300</v>
      </c>
      <c r="I35" s="40"/>
      <c r="J35" s="40"/>
      <c r="K35" s="38"/>
      <c r="L35" s="57">
        <f t="shared" si="0"/>
        <v>390</v>
      </c>
      <c r="M35" s="38"/>
    </row>
    <row r="36" spans="1:13" ht="23.1" customHeight="1" x14ac:dyDescent="0.3">
      <c r="B36" s="33">
        <v>20</v>
      </c>
      <c r="C36" s="18" t="s">
        <v>40</v>
      </c>
      <c r="D36" s="25"/>
      <c r="E36" s="25" t="s">
        <v>41</v>
      </c>
      <c r="F36" s="40">
        <v>5</v>
      </c>
      <c r="G36" s="40">
        <v>5</v>
      </c>
      <c r="H36" s="40">
        <v>10</v>
      </c>
      <c r="I36" s="40"/>
      <c r="J36" s="40"/>
      <c r="K36" s="38"/>
      <c r="L36" s="57">
        <f t="shared" si="0"/>
        <v>20</v>
      </c>
      <c r="M36" s="38"/>
    </row>
    <row r="37" spans="1:13" ht="23.1" customHeight="1" x14ac:dyDescent="0.3">
      <c r="B37" s="33">
        <v>21</v>
      </c>
      <c r="C37" s="18" t="s">
        <v>42</v>
      </c>
      <c r="D37" s="25" t="s">
        <v>13</v>
      </c>
      <c r="E37" s="25" t="s">
        <v>43</v>
      </c>
      <c r="F37" s="40">
        <v>20</v>
      </c>
      <c r="G37" s="40">
        <v>20</v>
      </c>
      <c r="H37" s="40">
        <v>50</v>
      </c>
      <c r="I37" s="40"/>
      <c r="J37" s="40"/>
      <c r="K37" s="38"/>
      <c r="L37" s="57">
        <f t="shared" si="0"/>
        <v>90</v>
      </c>
      <c r="M37" s="38"/>
    </row>
    <row r="38" spans="1:13" ht="23.1" customHeight="1" x14ac:dyDescent="0.3">
      <c r="B38" s="33">
        <v>22</v>
      </c>
      <c r="C38" s="58" t="s">
        <v>73</v>
      </c>
      <c r="D38" s="33" t="s">
        <v>10</v>
      </c>
      <c r="E38" s="33" t="s">
        <v>8</v>
      </c>
      <c r="F38" s="40">
        <v>300</v>
      </c>
      <c r="G38" s="40">
        <v>300</v>
      </c>
      <c r="H38" s="40">
        <v>600</v>
      </c>
      <c r="I38" s="40">
        <v>200</v>
      </c>
      <c r="J38" s="40">
        <v>500</v>
      </c>
      <c r="K38" s="38"/>
      <c r="L38" s="57">
        <f t="shared" si="0"/>
        <v>1900</v>
      </c>
      <c r="M38" s="38"/>
    </row>
    <row r="39" spans="1:13" ht="23.1" customHeight="1" x14ac:dyDescent="0.3">
      <c r="B39" s="33">
        <v>23</v>
      </c>
      <c r="C39" s="58" t="s">
        <v>88</v>
      </c>
      <c r="D39" s="33" t="s">
        <v>10</v>
      </c>
      <c r="E39" s="33" t="s">
        <v>8</v>
      </c>
      <c r="F39" s="40">
        <v>300</v>
      </c>
      <c r="G39" s="40"/>
      <c r="H39" s="40">
        <v>300</v>
      </c>
      <c r="I39" s="40">
        <v>200</v>
      </c>
      <c r="J39" s="40">
        <v>500</v>
      </c>
      <c r="K39" s="38"/>
      <c r="L39" s="57">
        <f t="shared" si="0"/>
        <v>1300</v>
      </c>
      <c r="M39" s="38"/>
    </row>
    <row r="40" spans="1:13" ht="23.1" customHeight="1" x14ac:dyDescent="0.3">
      <c r="B40" s="33">
        <v>24</v>
      </c>
      <c r="C40" s="58" t="s">
        <v>89</v>
      </c>
      <c r="D40" s="33" t="s">
        <v>10</v>
      </c>
      <c r="E40" s="33" t="s">
        <v>8</v>
      </c>
      <c r="F40" s="40"/>
      <c r="G40" s="40">
        <v>300</v>
      </c>
      <c r="H40" s="40">
        <v>300</v>
      </c>
      <c r="I40" s="40"/>
      <c r="J40" s="40">
        <v>300</v>
      </c>
      <c r="K40" s="38"/>
      <c r="L40" s="57">
        <f t="shared" si="0"/>
        <v>900</v>
      </c>
      <c r="M40" s="38"/>
    </row>
    <row r="41" spans="1:13" ht="23.1" customHeight="1" x14ac:dyDescent="0.3">
      <c r="B41" s="33">
        <v>25</v>
      </c>
      <c r="C41" s="18" t="s">
        <v>75</v>
      </c>
      <c r="D41" s="25" t="s">
        <v>13</v>
      </c>
      <c r="E41" s="25" t="s">
        <v>38</v>
      </c>
      <c r="F41" s="40">
        <v>30</v>
      </c>
      <c r="G41" s="40">
        <v>30</v>
      </c>
      <c r="H41" s="40">
        <v>90</v>
      </c>
      <c r="I41" s="40">
        <v>30</v>
      </c>
      <c r="J41" s="40">
        <v>50</v>
      </c>
      <c r="K41" s="38"/>
      <c r="L41" s="57">
        <f t="shared" si="0"/>
        <v>230</v>
      </c>
      <c r="M41" s="38"/>
    </row>
    <row r="42" spans="1:13" ht="23.1" customHeight="1" x14ac:dyDescent="0.3">
      <c r="B42" s="33">
        <v>26</v>
      </c>
      <c r="C42" s="18" t="s">
        <v>17</v>
      </c>
      <c r="D42" s="25" t="s">
        <v>13</v>
      </c>
      <c r="E42" s="25" t="s">
        <v>7</v>
      </c>
      <c r="F42" s="40">
        <v>30</v>
      </c>
      <c r="G42" s="40">
        <v>30</v>
      </c>
      <c r="H42" s="40">
        <v>100</v>
      </c>
      <c r="I42" s="40">
        <v>20</v>
      </c>
      <c r="J42" s="40">
        <v>30</v>
      </c>
      <c r="K42" s="38"/>
      <c r="L42" s="57">
        <f t="shared" si="0"/>
        <v>210</v>
      </c>
      <c r="M42" s="38"/>
    </row>
    <row r="43" spans="1:13" ht="23.1" customHeight="1" x14ac:dyDescent="0.3">
      <c r="B43" s="33">
        <v>27</v>
      </c>
      <c r="C43" s="32" t="s">
        <v>77</v>
      </c>
      <c r="D43" s="33" t="s">
        <v>90</v>
      </c>
      <c r="E43" s="33" t="s">
        <v>16</v>
      </c>
      <c r="F43" s="40">
        <v>20</v>
      </c>
      <c r="G43" s="40">
        <v>20</v>
      </c>
      <c r="H43" s="40">
        <v>50</v>
      </c>
      <c r="I43" s="40"/>
      <c r="J43" s="40">
        <v>10</v>
      </c>
      <c r="K43" s="38"/>
      <c r="L43" s="57">
        <f t="shared" si="0"/>
        <v>100</v>
      </c>
      <c r="M43" s="38"/>
    </row>
    <row r="44" spans="1:13" s="54" customFormat="1" ht="15.6" x14ac:dyDescent="0.3">
      <c r="A44" s="33">
        <v>17</v>
      </c>
      <c r="B44" s="33">
        <v>28</v>
      </c>
      <c r="C44" s="32" t="s">
        <v>27</v>
      </c>
      <c r="D44" s="33" t="s">
        <v>91</v>
      </c>
      <c r="E44" s="33" t="s">
        <v>16</v>
      </c>
      <c r="F44" s="40">
        <v>12</v>
      </c>
      <c r="G44" s="40">
        <v>10</v>
      </c>
      <c r="H44" s="40">
        <v>25</v>
      </c>
      <c r="I44" s="40"/>
      <c r="J44" s="40">
        <v>10</v>
      </c>
      <c r="K44" s="38"/>
      <c r="L44" s="57">
        <f t="shared" si="0"/>
        <v>57</v>
      </c>
      <c r="M44" s="38"/>
    </row>
    <row r="45" spans="1:13" ht="23.1" customHeight="1" x14ac:dyDescent="0.3">
      <c r="B45" s="33">
        <v>29</v>
      </c>
      <c r="C45" s="18" t="s">
        <v>12</v>
      </c>
      <c r="D45" s="25" t="s">
        <v>13</v>
      </c>
      <c r="E45" s="25" t="s">
        <v>38</v>
      </c>
      <c r="F45" s="40"/>
      <c r="G45" s="40"/>
      <c r="H45" s="40">
        <v>50</v>
      </c>
      <c r="I45" s="40"/>
      <c r="J45" s="40"/>
      <c r="K45" s="38"/>
      <c r="L45" s="57">
        <f t="shared" si="0"/>
        <v>50</v>
      </c>
      <c r="M45" s="38"/>
    </row>
    <row r="46" spans="1:13" ht="23.1" customHeight="1" x14ac:dyDescent="0.3">
      <c r="B46" s="33">
        <v>30</v>
      </c>
      <c r="C46" s="58" t="s">
        <v>74</v>
      </c>
      <c r="D46" s="25" t="s">
        <v>13</v>
      </c>
      <c r="E46" s="33" t="s">
        <v>92</v>
      </c>
      <c r="F46" s="40"/>
      <c r="G46" s="40"/>
      <c r="H46" s="40">
        <v>10</v>
      </c>
      <c r="I46" s="40"/>
      <c r="J46" s="40"/>
      <c r="K46" s="38"/>
      <c r="L46" s="57">
        <f t="shared" si="0"/>
        <v>10</v>
      </c>
      <c r="M46" s="38"/>
    </row>
    <row r="47" spans="1:13" ht="23.1" customHeight="1" x14ac:dyDescent="0.3">
      <c r="B47" s="33">
        <v>31</v>
      </c>
      <c r="C47" s="32" t="s">
        <v>76</v>
      </c>
      <c r="D47" s="33" t="s">
        <v>90</v>
      </c>
      <c r="E47" s="33" t="s">
        <v>16</v>
      </c>
      <c r="F47" s="40">
        <v>12</v>
      </c>
      <c r="G47" s="40">
        <v>10</v>
      </c>
      <c r="H47" s="40">
        <v>50</v>
      </c>
      <c r="I47" s="40"/>
      <c r="J47" s="40">
        <v>10</v>
      </c>
      <c r="K47" s="38"/>
      <c r="L47" s="57">
        <f t="shared" si="0"/>
        <v>82</v>
      </c>
      <c r="M47" s="38"/>
    </row>
    <row r="48" spans="1:13" ht="23.1" customHeight="1" x14ac:dyDescent="0.3">
      <c r="B48" s="33">
        <v>32</v>
      </c>
      <c r="C48" s="38" t="s">
        <v>93</v>
      </c>
      <c r="D48" s="33" t="s">
        <v>94</v>
      </c>
      <c r="E48" s="33" t="s">
        <v>16</v>
      </c>
      <c r="F48" s="33">
        <v>1</v>
      </c>
      <c r="G48" s="43">
        <v>5</v>
      </c>
      <c r="H48" s="59">
        <v>10</v>
      </c>
      <c r="I48" s="59"/>
      <c r="J48" s="40"/>
      <c r="K48" s="59"/>
      <c r="L48" s="57">
        <f t="shared" si="0"/>
        <v>16</v>
      </c>
      <c r="M48" s="59"/>
    </row>
    <row r="49" spans="2:13" ht="23.1" customHeight="1" x14ac:dyDescent="0.3">
      <c r="B49" s="33">
        <v>33</v>
      </c>
      <c r="C49" s="60" t="s">
        <v>95</v>
      </c>
      <c r="D49" s="25" t="s">
        <v>13</v>
      </c>
      <c r="E49" s="33" t="s">
        <v>37</v>
      </c>
      <c r="F49" s="40">
        <v>3</v>
      </c>
      <c r="G49" s="40">
        <v>3</v>
      </c>
      <c r="H49" s="40">
        <v>3</v>
      </c>
      <c r="I49" s="40"/>
      <c r="J49" s="40"/>
      <c r="K49" s="38"/>
      <c r="L49" s="57">
        <f t="shared" si="0"/>
        <v>9</v>
      </c>
      <c r="M49" s="38"/>
    </row>
    <row r="50" spans="2:13" ht="23.1" customHeight="1" x14ac:dyDescent="0.3">
      <c r="B50" s="33">
        <v>34</v>
      </c>
      <c r="C50" s="60" t="s">
        <v>96</v>
      </c>
      <c r="D50" s="25" t="s">
        <v>13</v>
      </c>
      <c r="E50" s="33" t="s">
        <v>37</v>
      </c>
      <c r="F50" s="40">
        <v>3</v>
      </c>
      <c r="G50" s="40">
        <v>3</v>
      </c>
      <c r="H50" s="40">
        <v>3</v>
      </c>
      <c r="I50" s="40"/>
      <c r="J50" s="40"/>
      <c r="K50" s="38"/>
      <c r="L50" s="57">
        <f t="shared" si="0"/>
        <v>9</v>
      </c>
      <c r="M50" s="38"/>
    </row>
    <row r="51" spans="2:13" ht="23.1" customHeight="1" x14ac:dyDescent="0.3">
      <c r="B51" s="33">
        <v>35</v>
      </c>
      <c r="C51" s="18" t="s">
        <v>97</v>
      </c>
      <c r="D51" s="19" t="s">
        <v>98</v>
      </c>
      <c r="E51" s="20" t="s">
        <v>99</v>
      </c>
      <c r="F51" s="40">
        <v>3</v>
      </c>
      <c r="G51" s="40">
        <v>3</v>
      </c>
      <c r="H51" s="40">
        <v>10</v>
      </c>
      <c r="I51" s="40">
        <v>2</v>
      </c>
      <c r="J51" s="40"/>
      <c r="K51" s="38"/>
      <c r="L51" s="57">
        <f t="shared" si="0"/>
        <v>18</v>
      </c>
      <c r="M51" s="38"/>
    </row>
    <row r="52" spans="2:13" ht="23.1" customHeight="1" x14ac:dyDescent="0.3">
      <c r="B52" s="33">
        <v>36</v>
      </c>
      <c r="C52" s="18" t="s">
        <v>44</v>
      </c>
      <c r="D52" s="19" t="s">
        <v>98</v>
      </c>
      <c r="E52" s="20" t="s">
        <v>99</v>
      </c>
      <c r="F52" s="40">
        <v>3</v>
      </c>
      <c r="G52" s="40">
        <v>3</v>
      </c>
      <c r="H52" s="40">
        <v>10</v>
      </c>
      <c r="I52" s="40">
        <v>5</v>
      </c>
      <c r="J52" s="40"/>
      <c r="K52" s="38"/>
      <c r="L52" s="57">
        <f t="shared" si="0"/>
        <v>21</v>
      </c>
      <c r="M52" s="38"/>
    </row>
    <row r="53" spans="2:13" ht="23.1" customHeight="1" x14ac:dyDescent="0.3">
      <c r="B53" s="33">
        <v>37</v>
      </c>
      <c r="C53" s="58" t="s">
        <v>100</v>
      </c>
      <c r="D53" s="19" t="s">
        <v>98</v>
      </c>
      <c r="E53" s="33" t="s">
        <v>16</v>
      </c>
      <c r="F53" s="40"/>
      <c r="G53" s="40"/>
      <c r="H53" s="40">
        <v>100</v>
      </c>
      <c r="I53" s="40"/>
      <c r="J53" s="40"/>
      <c r="K53" s="38"/>
      <c r="L53" s="57">
        <f t="shared" si="0"/>
        <v>100</v>
      </c>
      <c r="M53" s="38"/>
    </row>
    <row r="54" spans="2:13" ht="23.1" customHeight="1" x14ac:dyDescent="0.3">
      <c r="B54" s="33">
        <v>38</v>
      </c>
      <c r="C54" s="58" t="s">
        <v>101</v>
      </c>
      <c r="D54" s="19"/>
      <c r="E54" s="33" t="s">
        <v>16</v>
      </c>
      <c r="F54" s="40"/>
      <c r="G54" s="40"/>
      <c r="H54" s="40">
        <v>100</v>
      </c>
      <c r="I54" s="40"/>
      <c r="J54" s="40"/>
      <c r="K54" s="38"/>
      <c r="L54" s="57">
        <f t="shared" si="0"/>
        <v>100</v>
      </c>
      <c r="M54" s="38"/>
    </row>
    <row r="55" spans="2:13" ht="23.1" customHeight="1" x14ac:dyDescent="0.3">
      <c r="B55" s="33">
        <v>39</v>
      </c>
      <c r="C55" s="58" t="s">
        <v>102</v>
      </c>
      <c r="D55" s="19"/>
      <c r="E55" s="20" t="s">
        <v>8</v>
      </c>
      <c r="F55" s="40"/>
      <c r="G55" s="40"/>
      <c r="H55" s="40">
        <v>300</v>
      </c>
      <c r="I55" s="40"/>
      <c r="J55" s="40"/>
      <c r="K55" s="38"/>
      <c r="L55" s="57">
        <f t="shared" si="0"/>
        <v>300</v>
      </c>
      <c r="M55" s="38"/>
    </row>
    <row r="56" spans="2:13" ht="23.1" customHeight="1" x14ac:dyDescent="0.3">
      <c r="B56" s="33">
        <v>40</v>
      </c>
      <c r="C56" s="58" t="s">
        <v>103</v>
      </c>
      <c r="D56" s="19"/>
      <c r="E56" s="33" t="s">
        <v>16</v>
      </c>
      <c r="F56" s="40"/>
      <c r="G56" s="40"/>
      <c r="H56" s="40">
        <v>20</v>
      </c>
      <c r="I56" s="40"/>
      <c r="J56" s="40"/>
      <c r="K56" s="38"/>
      <c r="L56" s="57">
        <f t="shared" si="0"/>
        <v>20</v>
      </c>
      <c r="M56" s="38"/>
    </row>
    <row r="57" spans="2:13" ht="23.1" customHeight="1" x14ac:dyDescent="0.3">
      <c r="B57" s="33">
        <v>41</v>
      </c>
      <c r="C57" s="18" t="s">
        <v>104</v>
      </c>
      <c r="D57" s="25" t="s">
        <v>13</v>
      </c>
      <c r="E57" s="33" t="s">
        <v>16</v>
      </c>
      <c r="F57" s="40">
        <v>5</v>
      </c>
      <c r="G57" s="40"/>
      <c r="H57" s="40"/>
      <c r="I57" s="40"/>
      <c r="J57" s="40"/>
      <c r="K57" s="38"/>
      <c r="L57" s="57">
        <f t="shared" si="0"/>
        <v>5</v>
      </c>
      <c r="M57" s="38"/>
    </row>
    <row r="58" spans="2:13" ht="23.1" customHeight="1" x14ac:dyDescent="0.3">
      <c r="B58" s="33">
        <v>42</v>
      </c>
      <c r="C58" s="18" t="s">
        <v>105</v>
      </c>
      <c r="D58" s="25" t="s">
        <v>13</v>
      </c>
      <c r="E58" s="33" t="s">
        <v>16</v>
      </c>
      <c r="F58" s="40">
        <v>10</v>
      </c>
      <c r="G58" s="40"/>
      <c r="H58" s="40"/>
      <c r="I58" s="40"/>
      <c r="J58" s="40"/>
      <c r="K58" s="38"/>
      <c r="L58" s="57">
        <f t="shared" si="0"/>
        <v>10</v>
      </c>
      <c r="M58" s="38"/>
    </row>
    <row r="59" spans="2:13" ht="23.1" customHeight="1" x14ac:dyDescent="0.3">
      <c r="B59" s="33">
        <v>43</v>
      </c>
      <c r="C59" s="18" t="s">
        <v>106</v>
      </c>
      <c r="D59" s="25" t="s">
        <v>13</v>
      </c>
      <c r="E59" s="33" t="s">
        <v>16</v>
      </c>
      <c r="F59" s="40">
        <v>10</v>
      </c>
      <c r="G59" s="40"/>
      <c r="H59" s="40"/>
      <c r="I59" s="40"/>
      <c r="J59" s="40"/>
      <c r="K59" s="38"/>
      <c r="L59" s="57">
        <f t="shared" si="0"/>
        <v>10</v>
      </c>
      <c r="M59" s="38"/>
    </row>
    <row r="60" spans="2:13" ht="23.1" customHeight="1" x14ac:dyDescent="0.3">
      <c r="B60" s="33">
        <v>44</v>
      </c>
      <c r="C60" s="61" t="s">
        <v>107</v>
      </c>
      <c r="D60" s="25" t="s">
        <v>13</v>
      </c>
      <c r="E60" s="33" t="s">
        <v>16</v>
      </c>
      <c r="F60" s="40">
        <v>10</v>
      </c>
      <c r="G60" s="40"/>
      <c r="H60" s="40"/>
      <c r="I60" s="40"/>
      <c r="J60" s="40"/>
      <c r="K60" s="38"/>
      <c r="L60" s="57">
        <f t="shared" si="0"/>
        <v>10</v>
      </c>
      <c r="M60" s="38"/>
    </row>
    <row r="61" spans="2:13" ht="23.1" customHeight="1" x14ac:dyDescent="0.3">
      <c r="B61" s="33">
        <v>45</v>
      </c>
      <c r="C61" s="61" t="s">
        <v>108</v>
      </c>
      <c r="D61" s="25" t="s">
        <v>13</v>
      </c>
      <c r="E61" s="33" t="s">
        <v>16</v>
      </c>
      <c r="F61" s="40">
        <v>10</v>
      </c>
      <c r="G61" s="40"/>
      <c r="H61" s="40"/>
      <c r="I61" s="40"/>
      <c r="J61" s="40"/>
      <c r="K61" s="38"/>
      <c r="L61" s="57">
        <f t="shared" si="0"/>
        <v>10</v>
      </c>
      <c r="M61" s="38"/>
    </row>
    <row r="62" spans="2:13" ht="23.1" customHeight="1" x14ac:dyDescent="0.3">
      <c r="B62" s="33">
        <v>46</v>
      </c>
      <c r="C62" s="61" t="s">
        <v>109</v>
      </c>
      <c r="D62" s="25" t="s">
        <v>13</v>
      </c>
      <c r="E62" s="33" t="s">
        <v>16</v>
      </c>
      <c r="F62" s="40">
        <v>10</v>
      </c>
      <c r="G62" s="40"/>
      <c r="H62" s="40"/>
      <c r="I62" s="40"/>
      <c r="J62" s="40"/>
      <c r="K62" s="38"/>
      <c r="L62" s="57">
        <f t="shared" si="0"/>
        <v>10</v>
      </c>
      <c r="M62" s="38"/>
    </row>
    <row r="63" spans="2:13" ht="23.1" customHeight="1" x14ac:dyDescent="0.3">
      <c r="B63" s="33">
        <v>47</v>
      </c>
      <c r="C63" s="61" t="s">
        <v>110</v>
      </c>
      <c r="D63" s="25" t="s">
        <v>13</v>
      </c>
      <c r="E63" s="33" t="s">
        <v>16</v>
      </c>
      <c r="F63" s="40">
        <v>10</v>
      </c>
      <c r="G63" s="40"/>
      <c r="H63" s="40"/>
      <c r="I63" s="40"/>
      <c r="J63" s="40"/>
      <c r="K63" s="38"/>
      <c r="L63" s="57">
        <f t="shared" si="0"/>
        <v>10</v>
      </c>
      <c r="M63" s="38"/>
    </row>
    <row r="64" spans="2:13" ht="23.1" customHeight="1" x14ac:dyDescent="0.3">
      <c r="B64" s="33">
        <v>48</v>
      </c>
      <c r="C64" s="38" t="s">
        <v>111</v>
      </c>
      <c r="D64" s="25" t="s">
        <v>13</v>
      </c>
      <c r="E64" s="33" t="s">
        <v>16</v>
      </c>
      <c r="F64" s="40">
        <v>10</v>
      </c>
      <c r="G64" s="40"/>
      <c r="H64" s="40"/>
      <c r="I64" s="40"/>
      <c r="J64" s="40"/>
      <c r="K64" s="38"/>
      <c r="L64" s="57">
        <f t="shared" si="0"/>
        <v>10</v>
      </c>
      <c r="M64" s="38"/>
    </row>
    <row r="65" spans="2:13" ht="23.1" customHeight="1" x14ac:dyDescent="0.3">
      <c r="B65" s="33">
        <v>49</v>
      </c>
      <c r="C65" s="38" t="s">
        <v>112</v>
      </c>
      <c r="D65" s="25" t="s">
        <v>13</v>
      </c>
      <c r="E65" s="33" t="s">
        <v>16</v>
      </c>
      <c r="F65" s="40">
        <v>10</v>
      </c>
      <c r="G65" s="40"/>
      <c r="H65" s="40"/>
      <c r="I65" s="40"/>
      <c r="J65" s="40"/>
      <c r="K65" s="38"/>
      <c r="L65" s="57">
        <f t="shared" si="0"/>
        <v>10</v>
      </c>
      <c r="M65" s="38"/>
    </row>
    <row r="66" spans="2:13" ht="23.1" customHeight="1" x14ac:dyDescent="0.3">
      <c r="B66" s="33">
        <v>50</v>
      </c>
      <c r="C66" s="61" t="s">
        <v>113</v>
      </c>
      <c r="D66" s="25" t="s">
        <v>13</v>
      </c>
      <c r="E66" s="33" t="s">
        <v>114</v>
      </c>
      <c r="F66" s="40">
        <v>3</v>
      </c>
      <c r="G66" s="40"/>
      <c r="H66" s="40"/>
      <c r="I66" s="40"/>
      <c r="J66" s="40"/>
      <c r="K66" s="38"/>
      <c r="L66" s="57">
        <f t="shared" si="0"/>
        <v>3</v>
      </c>
      <c r="M66" s="38"/>
    </row>
    <row r="67" spans="2:13" ht="23.1" customHeight="1" x14ac:dyDescent="0.3">
      <c r="B67" s="33">
        <v>51</v>
      </c>
      <c r="C67" s="38" t="s">
        <v>115</v>
      </c>
      <c r="D67" s="25" t="s">
        <v>13</v>
      </c>
      <c r="E67" s="33" t="s">
        <v>16</v>
      </c>
      <c r="F67" s="40">
        <v>10</v>
      </c>
      <c r="G67" s="40"/>
      <c r="H67" s="40"/>
      <c r="I67" s="40"/>
      <c r="J67" s="40"/>
      <c r="K67" s="38"/>
      <c r="L67" s="57">
        <f t="shared" si="0"/>
        <v>10</v>
      </c>
      <c r="M67" s="38"/>
    </row>
    <row r="68" spans="2:13" ht="23.1" customHeight="1" x14ac:dyDescent="0.3">
      <c r="B68" s="33">
        <v>52</v>
      </c>
      <c r="C68" s="38" t="s">
        <v>116</v>
      </c>
      <c r="D68" s="25" t="s">
        <v>13</v>
      </c>
      <c r="E68" s="33" t="s">
        <v>16</v>
      </c>
      <c r="F68" s="40">
        <v>10</v>
      </c>
      <c r="G68" s="40"/>
      <c r="H68" s="40"/>
      <c r="I68" s="40"/>
      <c r="J68" s="40"/>
      <c r="K68" s="38"/>
      <c r="L68" s="57">
        <f t="shared" si="0"/>
        <v>10</v>
      </c>
      <c r="M68" s="38"/>
    </row>
    <row r="69" spans="2:13" ht="23.1" customHeight="1" x14ac:dyDescent="0.3">
      <c r="B69" s="33">
        <v>53</v>
      </c>
      <c r="C69" s="38" t="s">
        <v>117</v>
      </c>
      <c r="D69" s="25" t="s">
        <v>13</v>
      </c>
      <c r="E69" s="33" t="s">
        <v>16</v>
      </c>
      <c r="F69" s="40">
        <v>10</v>
      </c>
      <c r="G69" s="40"/>
      <c r="H69" s="40"/>
      <c r="I69" s="40"/>
      <c r="J69" s="40"/>
      <c r="K69" s="38"/>
      <c r="L69" s="57">
        <f t="shared" si="0"/>
        <v>10</v>
      </c>
      <c r="M69" s="38"/>
    </row>
    <row r="71" spans="2:13" ht="23.1" customHeight="1" x14ac:dyDescent="0.3">
      <c r="G71" s="39"/>
      <c r="H71" s="39" t="s">
        <v>189</v>
      </c>
      <c r="I71" s="39"/>
      <c r="J71" s="39"/>
      <c r="K71" s="39"/>
    </row>
    <row r="72" spans="2:13" ht="23.1" customHeight="1" x14ac:dyDescent="0.3">
      <c r="C72" s="39" t="s">
        <v>3</v>
      </c>
      <c r="H72" s="39" t="s">
        <v>190</v>
      </c>
      <c r="I72" s="39"/>
      <c r="J72" s="39"/>
      <c r="K72" s="39"/>
    </row>
    <row r="73" spans="2:13" ht="23.1" customHeight="1" x14ac:dyDescent="0.3">
      <c r="H73" s="4"/>
      <c r="I73" s="4"/>
      <c r="J73" s="4"/>
      <c r="K73" s="4"/>
    </row>
    <row r="74" spans="2:13" ht="23.1" customHeight="1" x14ac:dyDescent="0.3">
      <c r="H74" s="39" t="s">
        <v>216</v>
      </c>
      <c r="I74" s="4"/>
      <c r="J74" s="4"/>
      <c r="K74" s="4"/>
    </row>
  </sheetData>
  <pageMargins left="0.51181102362204722" right="0.31496062992125984" top="0.15748031496062992" bottom="0.15748031496062992" header="0.11811023622047245" footer="0.11811023622047245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28" workbookViewId="0">
      <selection activeCell="D45" sqref="D45"/>
    </sheetView>
  </sheetViews>
  <sheetFormatPr defaultColWidth="28" defaultRowHeight="23.1" customHeight="1" x14ac:dyDescent="0.3"/>
  <cols>
    <col min="1" max="1" width="5.88671875" style="21" customWidth="1"/>
    <col min="2" max="2" width="26.6640625" style="21" customWidth="1"/>
    <col min="3" max="3" width="12.6640625" style="21" customWidth="1"/>
    <col min="4" max="4" width="6.44140625" style="21" customWidth="1"/>
    <col min="5" max="5" width="7.6640625" style="4" customWidth="1"/>
    <col min="6" max="6" width="7.33203125" style="4" customWidth="1"/>
    <col min="7" max="8" width="7.6640625" style="4" customWidth="1"/>
    <col min="9" max="9" width="10.6640625" style="21" customWidth="1"/>
    <col min="10" max="213" width="28" style="21"/>
    <col min="214" max="214" width="7.44140625" style="21" customWidth="1"/>
    <col min="215" max="215" width="26" style="21" customWidth="1"/>
    <col min="216" max="216" width="11.5546875" style="21" customWidth="1"/>
    <col min="217" max="217" width="7.6640625" style="21" customWidth="1"/>
    <col min="218" max="227" width="6.6640625" style="21" customWidth="1"/>
    <col min="228" max="231" width="8.6640625" style="21" customWidth="1"/>
    <col min="232" max="469" width="28" style="21"/>
    <col min="470" max="470" width="7.44140625" style="21" customWidth="1"/>
    <col min="471" max="471" width="26" style="21" customWidth="1"/>
    <col min="472" max="472" width="11.5546875" style="21" customWidth="1"/>
    <col min="473" max="473" width="7.6640625" style="21" customWidth="1"/>
    <col min="474" max="483" width="6.6640625" style="21" customWidth="1"/>
    <col min="484" max="487" width="8.6640625" style="21" customWidth="1"/>
    <col min="488" max="725" width="28" style="21"/>
    <col min="726" max="726" width="7.44140625" style="21" customWidth="1"/>
    <col min="727" max="727" width="26" style="21" customWidth="1"/>
    <col min="728" max="728" width="11.5546875" style="21" customWidth="1"/>
    <col min="729" max="729" width="7.6640625" style="21" customWidth="1"/>
    <col min="730" max="739" width="6.6640625" style="21" customWidth="1"/>
    <col min="740" max="743" width="8.6640625" style="21" customWidth="1"/>
    <col min="744" max="981" width="28" style="21"/>
    <col min="982" max="982" width="7.44140625" style="21" customWidth="1"/>
    <col min="983" max="983" width="26" style="21" customWidth="1"/>
    <col min="984" max="984" width="11.5546875" style="21" customWidth="1"/>
    <col min="985" max="985" width="7.6640625" style="21" customWidth="1"/>
    <col min="986" max="995" width="6.6640625" style="21" customWidth="1"/>
    <col min="996" max="999" width="8.6640625" style="21" customWidth="1"/>
    <col min="1000" max="1237" width="28" style="21"/>
    <col min="1238" max="1238" width="7.44140625" style="21" customWidth="1"/>
    <col min="1239" max="1239" width="26" style="21" customWidth="1"/>
    <col min="1240" max="1240" width="11.5546875" style="21" customWidth="1"/>
    <col min="1241" max="1241" width="7.6640625" style="21" customWidth="1"/>
    <col min="1242" max="1251" width="6.6640625" style="21" customWidth="1"/>
    <col min="1252" max="1255" width="8.6640625" style="21" customWidth="1"/>
    <col min="1256" max="1493" width="28" style="21"/>
    <col min="1494" max="1494" width="7.44140625" style="21" customWidth="1"/>
    <col min="1495" max="1495" width="26" style="21" customWidth="1"/>
    <col min="1496" max="1496" width="11.5546875" style="21" customWidth="1"/>
    <col min="1497" max="1497" width="7.6640625" style="21" customWidth="1"/>
    <col min="1498" max="1507" width="6.6640625" style="21" customWidth="1"/>
    <col min="1508" max="1511" width="8.6640625" style="21" customWidth="1"/>
    <col min="1512" max="1749" width="28" style="21"/>
    <col min="1750" max="1750" width="7.44140625" style="21" customWidth="1"/>
    <col min="1751" max="1751" width="26" style="21" customWidth="1"/>
    <col min="1752" max="1752" width="11.5546875" style="21" customWidth="1"/>
    <col min="1753" max="1753" width="7.6640625" style="21" customWidth="1"/>
    <col min="1754" max="1763" width="6.6640625" style="21" customWidth="1"/>
    <col min="1764" max="1767" width="8.6640625" style="21" customWidth="1"/>
    <col min="1768" max="2005" width="28" style="21"/>
    <col min="2006" max="2006" width="7.44140625" style="21" customWidth="1"/>
    <col min="2007" max="2007" width="26" style="21" customWidth="1"/>
    <col min="2008" max="2008" width="11.5546875" style="21" customWidth="1"/>
    <col min="2009" max="2009" width="7.6640625" style="21" customWidth="1"/>
    <col min="2010" max="2019" width="6.6640625" style="21" customWidth="1"/>
    <col min="2020" max="2023" width="8.6640625" style="21" customWidth="1"/>
    <col min="2024" max="2261" width="28" style="21"/>
    <col min="2262" max="2262" width="7.44140625" style="21" customWidth="1"/>
    <col min="2263" max="2263" width="26" style="21" customWidth="1"/>
    <col min="2264" max="2264" width="11.5546875" style="21" customWidth="1"/>
    <col min="2265" max="2265" width="7.6640625" style="21" customWidth="1"/>
    <col min="2266" max="2275" width="6.6640625" style="21" customWidth="1"/>
    <col min="2276" max="2279" width="8.6640625" style="21" customWidth="1"/>
    <col min="2280" max="2517" width="28" style="21"/>
    <col min="2518" max="2518" width="7.44140625" style="21" customWidth="1"/>
    <col min="2519" max="2519" width="26" style="21" customWidth="1"/>
    <col min="2520" max="2520" width="11.5546875" style="21" customWidth="1"/>
    <col min="2521" max="2521" width="7.6640625" style="21" customWidth="1"/>
    <col min="2522" max="2531" width="6.6640625" style="21" customWidth="1"/>
    <col min="2532" max="2535" width="8.6640625" style="21" customWidth="1"/>
    <col min="2536" max="2773" width="28" style="21"/>
    <col min="2774" max="2774" width="7.44140625" style="21" customWidth="1"/>
    <col min="2775" max="2775" width="26" style="21" customWidth="1"/>
    <col min="2776" max="2776" width="11.5546875" style="21" customWidth="1"/>
    <col min="2777" max="2777" width="7.6640625" style="21" customWidth="1"/>
    <col min="2778" max="2787" width="6.6640625" style="21" customWidth="1"/>
    <col min="2788" max="2791" width="8.6640625" style="21" customWidth="1"/>
    <col min="2792" max="3029" width="28" style="21"/>
    <col min="3030" max="3030" width="7.44140625" style="21" customWidth="1"/>
    <col min="3031" max="3031" width="26" style="21" customWidth="1"/>
    <col min="3032" max="3032" width="11.5546875" style="21" customWidth="1"/>
    <col min="3033" max="3033" width="7.6640625" style="21" customWidth="1"/>
    <col min="3034" max="3043" width="6.6640625" style="21" customWidth="1"/>
    <col min="3044" max="3047" width="8.6640625" style="21" customWidth="1"/>
    <col min="3048" max="3285" width="28" style="21"/>
    <col min="3286" max="3286" width="7.44140625" style="21" customWidth="1"/>
    <col min="3287" max="3287" width="26" style="21" customWidth="1"/>
    <col min="3288" max="3288" width="11.5546875" style="21" customWidth="1"/>
    <col min="3289" max="3289" width="7.6640625" style="21" customWidth="1"/>
    <col min="3290" max="3299" width="6.6640625" style="21" customWidth="1"/>
    <col min="3300" max="3303" width="8.6640625" style="21" customWidth="1"/>
    <col min="3304" max="3541" width="28" style="21"/>
    <col min="3542" max="3542" width="7.44140625" style="21" customWidth="1"/>
    <col min="3543" max="3543" width="26" style="21" customWidth="1"/>
    <col min="3544" max="3544" width="11.5546875" style="21" customWidth="1"/>
    <col min="3545" max="3545" width="7.6640625" style="21" customWidth="1"/>
    <col min="3546" max="3555" width="6.6640625" style="21" customWidth="1"/>
    <col min="3556" max="3559" width="8.6640625" style="21" customWidth="1"/>
    <col min="3560" max="3797" width="28" style="21"/>
    <col min="3798" max="3798" width="7.44140625" style="21" customWidth="1"/>
    <col min="3799" max="3799" width="26" style="21" customWidth="1"/>
    <col min="3800" max="3800" width="11.5546875" style="21" customWidth="1"/>
    <col min="3801" max="3801" width="7.6640625" style="21" customWidth="1"/>
    <col min="3802" max="3811" width="6.6640625" style="21" customWidth="1"/>
    <col min="3812" max="3815" width="8.6640625" style="21" customWidth="1"/>
    <col min="3816" max="4053" width="28" style="21"/>
    <col min="4054" max="4054" width="7.44140625" style="21" customWidth="1"/>
    <col min="4055" max="4055" width="26" style="21" customWidth="1"/>
    <col min="4056" max="4056" width="11.5546875" style="21" customWidth="1"/>
    <col min="4057" max="4057" width="7.6640625" style="21" customWidth="1"/>
    <col min="4058" max="4067" width="6.6640625" style="21" customWidth="1"/>
    <col min="4068" max="4071" width="8.6640625" style="21" customWidth="1"/>
    <col min="4072" max="4309" width="28" style="21"/>
    <col min="4310" max="4310" width="7.44140625" style="21" customWidth="1"/>
    <col min="4311" max="4311" width="26" style="21" customWidth="1"/>
    <col min="4312" max="4312" width="11.5546875" style="21" customWidth="1"/>
    <col min="4313" max="4313" width="7.6640625" style="21" customWidth="1"/>
    <col min="4314" max="4323" width="6.6640625" style="21" customWidth="1"/>
    <col min="4324" max="4327" width="8.6640625" style="21" customWidth="1"/>
    <col min="4328" max="4565" width="28" style="21"/>
    <col min="4566" max="4566" width="7.44140625" style="21" customWidth="1"/>
    <col min="4567" max="4567" width="26" style="21" customWidth="1"/>
    <col min="4568" max="4568" width="11.5546875" style="21" customWidth="1"/>
    <col min="4569" max="4569" width="7.6640625" style="21" customWidth="1"/>
    <col min="4570" max="4579" width="6.6640625" style="21" customWidth="1"/>
    <col min="4580" max="4583" width="8.6640625" style="21" customWidth="1"/>
    <col min="4584" max="4821" width="28" style="21"/>
    <col min="4822" max="4822" width="7.44140625" style="21" customWidth="1"/>
    <col min="4823" max="4823" width="26" style="21" customWidth="1"/>
    <col min="4824" max="4824" width="11.5546875" style="21" customWidth="1"/>
    <col min="4825" max="4825" width="7.6640625" style="21" customWidth="1"/>
    <col min="4826" max="4835" width="6.6640625" style="21" customWidth="1"/>
    <col min="4836" max="4839" width="8.6640625" style="21" customWidth="1"/>
    <col min="4840" max="5077" width="28" style="21"/>
    <col min="5078" max="5078" width="7.44140625" style="21" customWidth="1"/>
    <col min="5079" max="5079" width="26" style="21" customWidth="1"/>
    <col min="5080" max="5080" width="11.5546875" style="21" customWidth="1"/>
    <col min="5081" max="5081" width="7.6640625" style="21" customWidth="1"/>
    <col min="5082" max="5091" width="6.6640625" style="21" customWidth="1"/>
    <col min="5092" max="5095" width="8.6640625" style="21" customWidth="1"/>
    <col min="5096" max="5333" width="28" style="21"/>
    <col min="5334" max="5334" width="7.44140625" style="21" customWidth="1"/>
    <col min="5335" max="5335" width="26" style="21" customWidth="1"/>
    <col min="5336" max="5336" width="11.5546875" style="21" customWidth="1"/>
    <col min="5337" max="5337" width="7.6640625" style="21" customWidth="1"/>
    <col min="5338" max="5347" width="6.6640625" style="21" customWidth="1"/>
    <col min="5348" max="5351" width="8.6640625" style="21" customWidth="1"/>
    <col min="5352" max="5589" width="28" style="21"/>
    <col min="5590" max="5590" width="7.44140625" style="21" customWidth="1"/>
    <col min="5591" max="5591" width="26" style="21" customWidth="1"/>
    <col min="5592" max="5592" width="11.5546875" style="21" customWidth="1"/>
    <col min="5593" max="5593" width="7.6640625" style="21" customWidth="1"/>
    <col min="5594" max="5603" width="6.6640625" style="21" customWidth="1"/>
    <col min="5604" max="5607" width="8.6640625" style="21" customWidth="1"/>
    <col min="5608" max="5845" width="28" style="21"/>
    <col min="5846" max="5846" width="7.44140625" style="21" customWidth="1"/>
    <col min="5847" max="5847" width="26" style="21" customWidth="1"/>
    <col min="5848" max="5848" width="11.5546875" style="21" customWidth="1"/>
    <col min="5849" max="5849" width="7.6640625" style="21" customWidth="1"/>
    <col min="5850" max="5859" width="6.6640625" style="21" customWidth="1"/>
    <col min="5860" max="5863" width="8.6640625" style="21" customWidth="1"/>
    <col min="5864" max="6101" width="28" style="21"/>
    <col min="6102" max="6102" width="7.44140625" style="21" customWidth="1"/>
    <col min="6103" max="6103" width="26" style="21" customWidth="1"/>
    <col min="6104" max="6104" width="11.5546875" style="21" customWidth="1"/>
    <col min="6105" max="6105" width="7.6640625" style="21" customWidth="1"/>
    <col min="6106" max="6115" width="6.6640625" style="21" customWidth="1"/>
    <col min="6116" max="6119" width="8.6640625" style="21" customWidth="1"/>
    <col min="6120" max="6357" width="28" style="21"/>
    <col min="6358" max="6358" width="7.44140625" style="21" customWidth="1"/>
    <col min="6359" max="6359" width="26" style="21" customWidth="1"/>
    <col min="6360" max="6360" width="11.5546875" style="21" customWidth="1"/>
    <col min="6361" max="6361" width="7.6640625" style="21" customWidth="1"/>
    <col min="6362" max="6371" width="6.6640625" style="21" customWidth="1"/>
    <col min="6372" max="6375" width="8.6640625" style="21" customWidth="1"/>
    <col min="6376" max="6613" width="28" style="21"/>
    <col min="6614" max="6614" width="7.44140625" style="21" customWidth="1"/>
    <col min="6615" max="6615" width="26" style="21" customWidth="1"/>
    <col min="6616" max="6616" width="11.5546875" style="21" customWidth="1"/>
    <col min="6617" max="6617" width="7.6640625" style="21" customWidth="1"/>
    <col min="6618" max="6627" width="6.6640625" style="21" customWidth="1"/>
    <col min="6628" max="6631" width="8.6640625" style="21" customWidth="1"/>
    <col min="6632" max="6869" width="28" style="21"/>
    <col min="6870" max="6870" width="7.44140625" style="21" customWidth="1"/>
    <col min="6871" max="6871" width="26" style="21" customWidth="1"/>
    <col min="6872" max="6872" width="11.5546875" style="21" customWidth="1"/>
    <col min="6873" max="6873" width="7.6640625" style="21" customWidth="1"/>
    <col min="6874" max="6883" width="6.6640625" style="21" customWidth="1"/>
    <col min="6884" max="6887" width="8.6640625" style="21" customWidth="1"/>
    <col min="6888" max="7125" width="28" style="21"/>
    <col min="7126" max="7126" width="7.44140625" style="21" customWidth="1"/>
    <col min="7127" max="7127" width="26" style="21" customWidth="1"/>
    <col min="7128" max="7128" width="11.5546875" style="21" customWidth="1"/>
    <col min="7129" max="7129" width="7.6640625" style="21" customWidth="1"/>
    <col min="7130" max="7139" width="6.6640625" style="21" customWidth="1"/>
    <col min="7140" max="7143" width="8.6640625" style="21" customWidth="1"/>
    <col min="7144" max="7381" width="28" style="21"/>
    <col min="7382" max="7382" width="7.44140625" style="21" customWidth="1"/>
    <col min="7383" max="7383" width="26" style="21" customWidth="1"/>
    <col min="7384" max="7384" width="11.5546875" style="21" customWidth="1"/>
    <col min="7385" max="7385" width="7.6640625" style="21" customWidth="1"/>
    <col min="7386" max="7395" width="6.6640625" style="21" customWidth="1"/>
    <col min="7396" max="7399" width="8.6640625" style="21" customWidth="1"/>
    <col min="7400" max="7637" width="28" style="21"/>
    <col min="7638" max="7638" width="7.44140625" style="21" customWidth="1"/>
    <col min="7639" max="7639" width="26" style="21" customWidth="1"/>
    <col min="7640" max="7640" width="11.5546875" style="21" customWidth="1"/>
    <col min="7641" max="7641" width="7.6640625" style="21" customWidth="1"/>
    <col min="7642" max="7651" width="6.6640625" style="21" customWidth="1"/>
    <col min="7652" max="7655" width="8.6640625" style="21" customWidth="1"/>
    <col min="7656" max="7893" width="28" style="21"/>
    <col min="7894" max="7894" width="7.44140625" style="21" customWidth="1"/>
    <col min="7895" max="7895" width="26" style="21" customWidth="1"/>
    <col min="7896" max="7896" width="11.5546875" style="21" customWidth="1"/>
    <col min="7897" max="7897" width="7.6640625" style="21" customWidth="1"/>
    <col min="7898" max="7907" width="6.6640625" style="21" customWidth="1"/>
    <col min="7908" max="7911" width="8.6640625" style="21" customWidth="1"/>
    <col min="7912" max="8149" width="28" style="21"/>
    <col min="8150" max="8150" width="7.44140625" style="21" customWidth="1"/>
    <col min="8151" max="8151" width="26" style="21" customWidth="1"/>
    <col min="8152" max="8152" width="11.5546875" style="21" customWidth="1"/>
    <col min="8153" max="8153" width="7.6640625" style="21" customWidth="1"/>
    <col min="8154" max="8163" width="6.6640625" style="21" customWidth="1"/>
    <col min="8164" max="8167" width="8.6640625" style="21" customWidth="1"/>
    <col min="8168" max="8405" width="28" style="21"/>
    <col min="8406" max="8406" width="7.44140625" style="21" customWidth="1"/>
    <col min="8407" max="8407" width="26" style="21" customWidth="1"/>
    <col min="8408" max="8408" width="11.5546875" style="21" customWidth="1"/>
    <col min="8409" max="8409" width="7.6640625" style="21" customWidth="1"/>
    <col min="8410" max="8419" width="6.6640625" style="21" customWidth="1"/>
    <col min="8420" max="8423" width="8.6640625" style="21" customWidth="1"/>
    <col min="8424" max="8661" width="28" style="21"/>
    <col min="8662" max="8662" width="7.44140625" style="21" customWidth="1"/>
    <col min="8663" max="8663" width="26" style="21" customWidth="1"/>
    <col min="8664" max="8664" width="11.5546875" style="21" customWidth="1"/>
    <col min="8665" max="8665" width="7.6640625" style="21" customWidth="1"/>
    <col min="8666" max="8675" width="6.6640625" style="21" customWidth="1"/>
    <col min="8676" max="8679" width="8.6640625" style="21" customWidth="1"/>
    <col min="8680" max="8917" width="28" style="21"/>
    <col min="8918" max="8918" width="7.44140625" style="21" customWidth="1"/>
    <col min="8919" max="8919" width="26" style="21" customWidth="1"/>
    <col min="8920" max="8920" width="11.5546875" style="21" customWidth="1"/>
    <col min="8921" max="8921" width="7.6640625" style="21" customWidth="1"/>
    <col min="8922" max="8931" width="6.6640625" style="21" customWidth="1"/>
    <col min="8932" max="8935" width="8.6640625" style="21" customWidth="1"/>
    <col min="8936" max="9173" width="28" style="21"/>
    <col min="9174" max="9174" width="7.44140625" style="21" customWidth="1"/>
    <col min="9175" max="9175" width="26" style="21" customWidth="1"/>
    <col min="9176" max="9176" width="11.5546875" style="21" customWidth="1"/>
    <col min="9177" max="9177" width="7.6640625" style="21" customWidth="1"/>
    <col min="9178" max="9187" width="6.6640625" style="21" customWidth="1"/>
    <col min="9188" max="9191" width="8.6640625" style="21" customWidth="1"/>
    <col min="9192" max="9429" width="28" style="21"/>
    <col min="9430" max="9430" width="7.44140625" style="21" customWidth="1"/>
    <col min="9431" max="9431" width="26" style="21" customWidth="1"/>
    <col min="9432" max="9432" width="11.5546875" style="21" customWidth="1"/>
    <col min="9433" max="9433" width="7.6640625" style="21" customWidth="1"/>
    <col min="9434" max="9443" width="6.6640625" style="21" customWidth="1"/>
    <col min="9444" max="9447" width="8.6640625" style="21" customWidth="1"/>
    <col min="9448" max="9685" width="28" style="21"/>
    <col min="9686" max="9686" width="7.44140625" style="21" customWidth="1"/>
    <col min="9687" max="9687" width="26" style="21" customWidth="1"/>
    <col min="9688" max="9688" width="11.5546875" style="21" customWidth="1"/>
    <col min="9689" max="9689" width="7.6640625" style="21" customWidth="1"/>
    <col min="9690" max="9699" width="6.6640625" style="21" customWidth="1"/>
    <col min="9700" max="9703" width="8.6640625" style="21" customWidth="1"/>
    <col min="9704" max="9941" width="28" style="21"/>
    <col min="9942" max="9942" width="7.44140625" style="21" customWidth="1"/>
    <col min="9943" max="9943" width="26" style="21" customWidth="1"/>
    <col min="9944" max="9944" width="11.5546875" style="21" customWidth="1"/>
    <col min="9945" max="9945" width="7.6640625" style="21" customWidth="1"/>
    <col min="9946" max="9955" width="6.6640625" style="21" customWidth="1"/>
    <col min="9956" max="9959" width="8.6640625" style="21" customWidth="1"/>
    <col min="9960" max="10197" width="28" style="21"/>
    <col min="10198" max="10198" width="7.44140625" style="21" customWidth="1"/>
    <col min="10199" max="10199" width="26" style="21" customWidth="1"/>
    <col min="10200" max="10200" width="11.5546875" style="21" customWidth="1"/>
    <col min="10201" max="10201" width="7.6640625" style="21" customWidth="1"/>
    <col min="10202" max="10211" width="6.6640625" style="21" customWidth="1"/>
    <col min="10212" max="10215" width="8.6640625" style="21" customWidth="1"/>
    <col min="10216" max="10453" width="28" style="21"/>
    <col min="10454" max="10454" width="7.44140625" style="21" customWidth="1"/>
    <col min="10455" max="10455" width="26" style="21" customWidth="1"/>
    <col min="10456" max="10456" width="11.5546875" style="21" customWidth="1"/>
    <col min="10457" max="10457" width="7.6640625" style="21" customWidth="1"/>
    <col min="10458" max="10467" width="6.6640625" style="21" customWidth="1"/>
    <col min="10468" max="10471" width="8.6640625" style="21" customWidth="1"/>
    <col min="10472" max="10709" width="28" style="21"/>
    <col min="10710" max="10710" width="7.44140625" style="21" customWidth="1"/>
    <col min="10711" max="10711" width="26" style="21" customWidth="1"/>
    <col min="10712" max="10712" width="11.5546875" style="21" customWidth="1"/>
    <col min="10713" max="10713" width="7.6640625" style="21" customWidth="1"/>
    <col min="10714" max="10723" width="6.6640625" style="21" customWidth="1"/>
    <col min="10724" max="10727" width="8.6640625" style="21" customWidth="1"/>
    <col min="10728" max="10965" width="28" style="21"/>
    <col min="10966" max="10966" width="7.44140625" style="21" customWidth="1"/>
    <col min="10967" max="10967" width="26" style="21" customWidth="1"/>
    <col min="10968" max="10968" width="11.5546875" style="21" customWidth="1"/>
    <col min="10969" max="10969" width="7.6640625" style="21" customWidth="1"/>
    <col min="10970" max="10979" width="6.6640625" style="21" customWidth="1"/>
    <col min="10980" max="10983" width="8.6640625" style="21" customWidth="1"/>
    <col min="10984" max="11221" width="28" style="21"/>
    <col min="11222" max="11222" width="7.44140625" style="21" customWidth="1"/>
    <col min="11223" max="11223" width="26" style="21" customWidth="1"/>
    <col min="11224" max="11224" width="11.5546875" style="21" customWidth="1"/>
    <col min="11225" max="11225" width="7.6640625" style="21" customWidth="1"/>
    <col min="11226" max="11235" width="6.6640625" style="21" customWidth="1"/>
    <col min="11236" max="11239" width="8.6640625" style="21" customWidth="1"/>
    <col min="11240" max="11477" width="28" style="21"/>
    <col min="11478" max="11478" width="7.44140625" style="21" customWidth="1"/>
    <col min="11479" max="11479" width="26" style="21" customWidth="1"/>
    <col min="11480" max="11480" width="11.5546875" style="21" customWidth="1"/>
    <col min="11481" max="11481" width="7.6640625" style="21" customWidth="1"/>
    <col min="11482" max="11491" width="6.6640625" style="21" customWidth="1"/>
    <col min="11492" max="11495" width="8.6640625" style="21" customWidth="1"/>
    <col min="11496" max="11733" width="28" style="21"/>
    <col min="11734" max="11734" width="7.44140625" style="21" customWidth="1"/>
    <col min="11735" max="11735" width="26" style="21" customWidth="1"/>
    <col min="11736" max="11736" width="11.5546875" style="21" customWidth="1"/>
    <col min="11737" max="11737" width="7.6640625" style="21" customWidth="1"/>
    <col min="11738" max="11747" width="6.6640625" style="21" customWidth="1"/>
    <col min="11748" max="11751" width="8.6640625" style="21" customWidth="1"/>
    <col min="11752" max="11989" width="28" style="21"/>
    <col min="11990" max="11990" width="7.44140625" style="21" customWidth="1"/>
    <col min="11991" max="11991" width="26" style="21" customWidth="1"/>
    <col min="11992" max="11992" width="11.5546875" style="21" customWidth="1"/>
    <col min="11993" max="11993" width="7.6640625" style="21" customWidth="1"/>
    <col min="11994" max="12003" width="6.6640625" style="21" customWidth="1"/>
    <col min="12004" max="12007" width="8.6640625" style="21" customWidth="1"/>
    <col min="12008" max="12245" width="28" style="21"/>
    <col min="12246" max="12246" width="7.44140625" style="21" customWidth="1"/>
    <col min="12247" max="12247" width="26" style="21" customWidth="1"/>
    <col min="12248" max="12248" width="11.5546875" style="21" customWidth="1"/>
    <col min="12249" max="12249" width="7.6640625" style="21" customWidth="1"/>
    <col min="12250" max="12259" width="6.6640625" style="21" customWidth="1"/>
    <col min="12260" max="12263" width="8.6640625" style="21" customWidth="1"/>
    <col min="12264" max="12501" width="28" style="21"/>
    <col min="12502" max="12502" width="7.44140625" style="21" customWidth="1"/>
    <col min="12503" max="12503" width="26" style="21" customWidth="1"/>
    <col min="12504" max="12504" width="11.5546875" style="21" customWidth="1"/>
    <col min="12505" max="12505" width="7.6640625" style="21" customWidth="1"/>
    <col min="12506" max="12515" width="6.6640625" style="21" customWidth="1"/>
    <col min="12516" max="12519" width="8.6640625" style="21" customWidth="1"/>
    <col min="12520" max="12757" width="28" style="21"/>
    <col min="12758" max="12758" width="7.44140625" style="21" customWidth="1"/>
    <col min="12759" max="12759" width="26" style="21" customWidth="1"/>
    <col min="12760" max="12760" width="11.5546875" style="21" customWidth="1"/>
    <col min="12761" max="12761" width="7.6640625" style="21" customWidth="1"/>
    <col min="12762" max="12771" width="6.6640625" style="21" customWidth="1"/>
    <col min="12772" max="12775" width="8.6640625" style="21" customWidth="1"/>
    <col min="12776" max="13013" width="28" style="21"/>
    <col min="13014" max="13014" width="7.44140625" style="21" customWidth="1"/>
    <col min="13015" max="13015" width="26" style="21" customWidth="1"/>
    <col min="13016" max="13016" width="11.5546875" style="21" customWidth="1"/>
    <col min="13017" max="13017" width="7.6640625" style="21" customWidth="1"/>
    <col min="13018" max="13027" width="6.6640625" style="21" customWidth="1"/>
    <col min="13028" max="13031" width="8.6640625" style="21" customWidth="1"/>
    <col min="13032" max="13269" width="28" style="21"/>
    <col min="13270" max="13270" width="7.44140625" style="21" customWidth="1"/>
    <col min="13271" max="13271" width="26" style="21" customWidth="1"/>
    <col min="13272" max="13272" width="11.5546875" style="21" customWidth="1"/>
    <col min="13273" max="13273" width="7.6640625" style="21" customWidth="1"/>
    <col min="13274" max="13283" width="6.6640625" style="21" customWidth="1"/>
    <col min="13284" max="13287" width="8.6640625" style="21" customWidth="1"/>
    <col min="13288" max="13525" width="28" style="21"/>
    <col min="13526" max="13526" width="7.44140625" style="21" customWidth="1"/>
    <col min="13527" max="13527" width="26" style="21" customWidth="1"/>
    <col min="13528" max="13528" width="11.5546875" style="21" customWidth="1"/>
    <col min="13529" max="13529" width="7.6640625" style="21" customWidth="1"/>
    <col min="13530" max="13539" width="6.6640625" style="21" customWidth="1"/>
    <col min="13540" max="13543" width="8.6640625" style="21" customWidth="1"/>
    <col min="13544" max="13781" width="28" style="21"/>
    <col min="13782" max="13782" width="7.44140625" style="21" customWidth="1"/>
    <col min="13783" max="13783" width="26" style="21" customWidth="1"/>
    <col min="13784" max="13784" width="11.5546875" style="21" customWidth="1"/>
    <col min="13785" max="13785" width="7.6640625" style="21" customWidth="1"/>
    <col min="13786" max="13795" width="6.6640625" style="21" customWidth="1"/>
    <col min="13796" max="13799" width="8.6640625" style="21" customWidth="1"/>
    <col min="13800" max="14037" width="28" style="21"/>
    <col min="14038" max="14038" width="7.44140625" style="21" customWidth="1"/>
    <col min="14039" max="14039" width="26" style="21" customWidth="1"/>
    <col min="14040" max="14040" width="11.5546875" style="21" customWidth="1"/>
    <col min="14041" max="14041" width="7.6640625" style="21" customWidth="1"/>
    <col min="14042" max="14051" width="6.6640625" style="21" customWidth="1"/>
    <col min="14052" max="14055" width="8.6640625" style="21" customWidth="1"/>
    <col min="14056" max="14293" width="28" style="21"/>
    <col min="14294" max="14294" width="7.44140625" style="21" customWidth="1"/>
    <col min="14295" max="14295" width="26" style="21" customWidth="1"/>
    <col min="14296" max="14296" width="11.5546875" style="21" customWidth="1"/>
    <col min="14297" max="14297" width="7.6640625" style="21" customWidth="1"/>
    <col min="14298" max="14307" width="6.6640625" style="21" customWidth="1"/>
    <col min="14308" max="14311" width="8.6640625" style="21" customWidth="1"/>
    <col min="14312" max="14549" width="28" style="21"/>
    <col min="14550" max="14550" width="7.44140625" style="21" customWidth="1"/>
    <col min="14551" max="14551" width="26" style="21" customWidth="1"/>
    <col min="14552" max="14552" width="11.5546875" style="21" customWidth="1"/>
    <col min="14553" max="14553" width="7.6640625" style="21" customWidth="1"/>
    <col min="14554" max="14563" width="6.6640625" style="21" customWidth="1"/>
    <col min="14564" max="14567" width="8.6640625" style="21" customWidth="1"/>
    <col min="14568" max="14805" width="28" style="21"/>
    <col min="14806" max="14806" width="7.44140625" style="21" customWidth="1"/>
    <col min="14807" max="14807" width="26" style="21" customWidth="1"/>
    <col min="14808" max="14808" width="11.5546875" style="21" customWidth="1"/>
    <col min="14809" max="14809" width="7.6640625" style="21" customWidth="1"/>
    <col min="14810" max="14819" width="6.6640625" style="21" customWidth="1"/>
    <col min="14820" max="14823" width="8.6640625" style="21" customWidth="1"/>
    <col min="14824" max="15061" width="28" style="21"/>
    <col min="15062" max="15062" width="7.44140625" style="21" customWidth="1"/>
    <col min="15063" max="15063" width="26" style="21" customWidth="1"/>
    <col min="15064" max="15064" width="11.5546875" style="21" customWidth="1"/>
    <col min="15065" max="15065" width="7.6640625" style="21" customWidth="1"/>
    <col min="15066" max="15075" width="6.6640625" style="21" customWidth="1"/>
    <col min="15076" max="15079" width="8.6640625" style="21" customWidth="1"/>
    <col min="15080" max="15317" width="28" style="21"/>
    <col min="15318" max="15318" width="7.44140625" style="21" customWidth="1"/>
    <col min="15319" max="15319" width="26" style="21" customWidth="1"/>
    <col min="15320" max="15320" width="11.5546875" style="21" customWidth="1"/>
    <col min="15321" max="15321" width="7.6640625" style="21" customWidth="1"/>
    <col min="15322" max="15331" width="6.6640625" style="21" customWidth="1"/>
    <col min="15332" max="15335" width="8.6640625" style="21" customWidth="1"/>
    <col min="15336" max="15573" width="28" style="21"/>
    <col min="15574" max="15574" width="7.44140625" style="21" customWidth="1"/>
    <col min="15575" max="15575" width="26" style="21" customWidth="1"/>
    <col min="15576" max="15576" width="11.5546875" style="21" customWidth="1"/>
    <col min="15577" max="15577" width="7.6640625" style="21" customWidth="1"/>
    <col min="15578" max="15587" width="6.6640625" style="21" customWidth="1"/>
    <col min="15588" max="15591" width="8.6640625" style="21" customWidth="1"/>
    <col min="15592" max="15829" width="28" style="21"/>
    <col min="15830" max="15830" width="7.44140625" style="21" customWidth="1"/>
    <col min="15831" max="15831" width="26" style="21" customWidth="1"/>
    <col min="15832" max="15832" width="11.5546875" style="21" customWidth="1"/>
    <col min="15833" max="15833" width="7.6640625" style="21" customWidth="1"/>
    <col min="15834" max="15843" width="6.6640625" style="21" customWidth="1"/>
    <col min="15844" max="15847" width="8.6640625" style="21" customWidth="1"/>
    <col min="15848" max="16085" width="28" style="21"/>
    <col min="16086" max="16086" width="7.44140625" style="21" customWidth="1"/>
    <col min="16087" max="16087" width="26" style="21" customWidth="1"/>
    <col min="16088" max="16088" width="11.5546875" style="21" customWidth="1"/>
    <col min="16089" max="16089" width="7.6640625" style="21" customWidth="1"/>
    <col min="16090" max="16099" width="6.6640625" style="21" customWidth="1"/>
    <col min="16100" max="16103" width="8.6640625" style="21" customWidth="1"/>
    <col min="16104" max="16384" width="28" style="21"/>
  </cols>
  <sheetData>
    <row r="1" spans="1:9" ht="23.1" customHeight="1" x14ac:dyDescent="0.3">
      <c r="A1" s="1" t="s">
        <v>4</v>
      </c>
      <c r="B1" s="1"/>
      <c r="C1" s="166" t="s">
        <v>54</v>
      </c>
      <c r="D1" s="166"/>
      <c r="E1" s="166"/>
      <c r="F1" s="166"/>
      <c r="G1" s="166"/>
      <c r="H1" s="166"/>
      <c r="I1" s="166"/>
    </row>
    <row r="2" spans="1:9" ht="23.1" customHeight="1" x14ac:dyDescent="0.3">
      <c r="A2" s="3" t="s">
        <v>118</v>
      </c>
      <c r="B2" s="1"/>
      <c r="C2" s="166" t="s">
        <v>119</v>
      </c>
      <c r="D2" s="166"/>
      <c r="E2" s="166"/>
      <c r="F2" s="166"/>
      <c r="G2" s="166"/>
      <c r="H2" s="166"/>
      <c r="I2" s="166"/>
    </row>
    <row r="3" spans="1:9" ht="23.1" customHeight="1" x14ac:dyDescent="0.3">
      <c r="A3" s="5"/>
      <c r="B3" s="5"/>
      <c r="C3" s="5"/>
      <c r="D3" s="5"/>
      <c r="E3" s="5"/>
      <c r="F3" s="5"/>
      <c r="G3" s="5"/>
      <c r="H3" s="5"/>
    </row>
    <row r="4" spans="1:9" ht="23.1" customHeight="1" x14ac:dyDescent="0.3">
      <c r="A4" s="167" t="s">
        <v>0</v>
      </c>
      <c r="B4" s="167"/>
      <c r="C4" s="167"/>
      <c r="D4" s="167"/>
      <c r="E4" s="167"/>
      <c r="F4" s="167"/>
      <c r="G4" s="167"/>
      <c r="H4" s="167"/>
    </row>
    <row r="5" spans="1:9" ht="9" customHeight="1" x14ac:dyDescent="0.3">
      <c r="A5" s="14"/>
      <c r="B5" s="14"/>
      <c r="C5" s="14"/>
      <c r="D5" s="14"/>
      <c r="E5" s="22"/>
      <c r="F5" s="22"/>
      <c r="G5" s="22"/>
      <c r="H5" s="22"/>
      <c r="I5" s="15"/>
    </row>
    <row r="6" spans="1:9" ht="23.1" customHeight="1" x14ac:dyDescent="0.3">
      <c r="B6" s="168" t="s">
        <v>120</v>
      </c>
      <c r="C6" s="168"/>
      <c r="D6" s="168"/>
      <c r="E6" s="168"/>
      <c r="F6" s="168"/>
      <c r="G6" s="168"/>
      <c r="H6" s="168"/>
      <c r="I6" s="17"/>
    </row>
    <row r="7" spans="1:9" ht="22.5" customHeight="1" x14ac:dyDescent="0.3">
      <c r="B7" s="168" t="s">
        <v>59</v>
      </c>
      <c r="C7" s="168"/>
      <c r="D7" s="168"/>
      <c r="E7" s="168"/>
      <c r="F7" s="13"/>
      <c r="G7" s="13"/>
      <c r="H7" s="22"/>
      <c r="I7" s="17"/>
    </row>
    <row r="8" spans="1:9" ht="4.2" customHeight="1" x14ac:dyDescent="0.3">
      <c r="A8" s="17"/>
    </row>
    <row r="9" spans="1:9" ht="31.2" x14ac:dyDescent="0.3">
      <c r="B9" s="42"/>
      <c r="C9" s="44" t="s">
        <v>213</v>
      </c>
      <c r="D9" s="170" t="s">
        <v>214</v>
      </c>
      <c r="E9" s="170"/>
      <c r="F9" s="169" t="s">
        <v>215</v>
      </c>
      <c r="G9" s="169"/>
      <c r="H9" s="21"/>
    </row>
    <row r="10" spans="1:9" ht="23.1" customHeight="1" x14ac:dyDescent="0.3">
      <c r="B10" s="42" t="s">
        <v>198</v>
      </c>
      <c r="C10" s="47">
        <v>6</v>
      </c>
      <c r="D10" s="171">
        <v>9</v>
      </c>
      <c r="E10" s="171"/>
      <c r="F10" s="172">
        <v>1</v>
      </c>
      <c r="G10" s="172"/>
      <c r="H10" s="21"/>
    </row>
    <row r="11" spans="1:9" ht="15.6" x14ac:dyDescent="0.3">
      <c r="B11" s="42" t="s">
        <v>199</v>
      </c>
      <c r="C11" s="47"/>
      <c r="D11" s="171">
        <v>11</v>
      </c>
      <c r="E11" s="171"/>
      <c r="F11" s="172">
        <v>1</v>
      </c>
      <c r="G11" s="172"/>
      <c r="H11" s="21"/>
    </row>
    <row r="12" spans="1:9" ht="15.9" customHeight="1" x14ac:dyDescent="0.3">
      <c r="B12" s="42" t="s">
        <v>200</v>
      </c>
      <c r="C12" s="47">
        <v>350</v>
      </c>
      <c r="D12" s="171">
        <v>335</v>
      </c>
      <c r="E12" s="171"/>
      <c r="F12" s="172">
        <v>39</v>
      </c>
      <c r="G12" s="172"/>
      <c r="H12" s="21"/>
    </row>
    <row r="13" spans="1:9" ht="7.2" customHeight="1" x14ac:dyDescent="0.3">
      <c r="A13" s="23"/>
      <c r="B13" s="23"/>
    </row>
    <row r="14" spans="1:9" ht="93.6" x14ac:dyDescent="0.3">
      <c r="A14" s="28" t="s">
        <v>66</v>
      </c>
      <c r="B14" s="28" t="s">
        <v>121</v>
      </c>
      <c r="C14" s="28" t="s">
        <v>68</v>
      </c>
      <c r="D14" s="24" t="s">
        <v>1</v>
      </c>
      <c r="E14" s="24" t="s">
        <v>192</v>
      </c>
      <c r="F14" s="24" t="s">
        <v>193</v>
      </c>
      <c r="G14" s="24" t="s">
        <v>212</v>
      </c>
      <c r="H14" s="24" t="s">
        <v>72</v>
      </c>
      <c r="I14" s="24" t="s">
        <v>2</v>
      </c>
    </row>
    <row r="15" spans="1:9" ht="15.9" customHeight="1" x14ac:dyDescent="0.3">
      <c r="A15" s="25">
        <v>1</v>
      </c>
      <c r="B15" s="26" t="s">
        <v>18</v>
      </c>
      <c r="C15" s="25" t="s">
        <v>19</v>
      </c>
      <c r="D15" s="27" t="s">
        <v>20</v>
      </c>
      <c r="E15" s="28">
        <v>10</v>
      </c>
      <c r="F15" s="27">
        <v>45</v>
      </c>
      <c r="G15" s="28"/>
      <c r="H15" s="28">
        <f>E15+F15+G15</f>
        <v>55</v>
      </c>
      <c r="I15" s="27"/>
    </row>
    <row r="16" spans="1:9" ht="15.9" customHeight="1" x14ac:dyDescent="0.3">
      <c r="A16" s="25">
        <v>2</v>
      </c>
      <c r="B16" s="26" t="s">
        <v>124</v>
      </c>
      <c r="C16" s="25" t="s">
        <v>21</v>
      </c>
      <c r="D16" s="27" t="s">
        <v>7</v>
      </c>
      <c r="E16" s="28">
        <v>20</v>
      </c>
      <c r="F16" s="27">
        <v>45</v>
      </c>
      <c r="G16" s="28"/>
      <c r="H16" s="28">
        <f t="shared" ref="H16:H79" si="0">E16+F16+G16</f>
        <v>65</v>
      </c>
      <c r="I16" s="27"/>
    </row>
    <row r="17" spans="1:9" ht="15.9" customHeight="1" x14ac:dyDescent="0.3">
      <c r="A17" s="25">
        <v>3</v>
      </c>
      <c r="B17" s="30" t="s">
        <v>5</v>
      </c>
      <c r="C17" s="25" t="s">
        <v>126</v>
      </c>
      <c r="D17" s="25" t="s">
        <v>22</v>
      </c>
      <c r="E17" s="28">
        <v>700</v>
      </c>
      <c r="F17" s="27">
        <v>710</v>
      </c>
      <c r="G17" s="28">
        <v>78</v>
      </c>
      <c r="H17" s="28">
        <f t="shared" si="0"/>
        <v>1488</v>
      </c>
      <c r="I17" s="27"/>
    </row>
    <row r="18" spans="1:9" ht="15.9" customHeight="1" x14ac:dyDescent="0.3">
      <c r="A18" s="25">
        <v>4</v>
      </c>
      <c r="B18" s="30" t="s">
        <v>23</v>
      </c>
      <c r="C18" s="25" t="s">
        <v>129</v>
      </c>
      <c r="D18" s="25" t="s">
        <v>22</v>
      </c>
      <c r="E18" s="28">
        <v>30</v>
      </c>
      <c r="F18" s="27">
        <v>10</v>
      </c>
      <c r="G18" s="28"/>
      <c r="H18" s="28">
        <f t="shared" si="0"/>
        <v>40</v>
      </c>
      <c r="I18" s="27"/>
    </row>
    <row r="19" spans="1:9" ht="15.9" customHeight="1" x14ac:dyDescent="0.3">
      <c r="A19" s="25">
        <v>5</v>
      </c>
      <c r="B19" s="30" t="s">
        <v>132</v>
      </c>
      <c r="C19" s="25" t="s">
        <v>129</v>
      </c>
      <c r="D19" s="27" t="s">
        <v>38</v>
      </c>
      <c r="E19" s="28">
        <v>24</v>
      </c>
      <c r="F19" s="27">
        <v>27</v>
      </c>
      <c r="G19" s="28"/>
      <c r="H19" s="28">
        <f t="shared" si="0"/>
        <v>51</v>
      </c>
      <c r="I19" s="27"/>
    </row>
    <row r="20" spans="1:9" ht="15.9" customHeight="1" x14ac:dyDescent="0.3">
      <c r="A20" s="25">
        <v>6</v>
      </c>
      <c r="B20" s="30" t="s">
        <v>134</v>
      </c>
      <c r="C20" s="25" t="s">
        <v>129</v>
      </c>
      <c r="D20" s="27" t="s">
        <v>8</v>
      </c>
      <c r="E20" s="28">
        <v>50</v>
      </c>
      <c r="F20" s="27">
        <v>50</v>
      </c>
      <c r="G20" s="28"/>
      <c r="H20" s="28">
        <f t="shared" si="0"/>
        <v>100</v>
      </c>
      <c r="I20" s="27"/>
    </row>
    <row r="21" spans="1:9" ht="15.9" customHeight="1" x14ac:dyDescent="0.3">
      <c r="A21" s="25">
        <v>7</v>
      </c>
      <c r="B21" s="29" t="s">
        <v>122</v>
      </c>
      <c r="C21" s="25" t="s">
        <v>123</v>
      </c>
      <c r="D21" s="27" t="s">
        <v>38</v>
      </c>
      <c r="E21" s="28"/>
      <c r="F21" s="40"/>
      <c r="G21" s="28">
        <v>2</v>
      </c>
      <c r="H21" s="28">
        <f t="shared" si="0"/>
        <v>2</v>
      </c>
      <c r="I21" s="27"/>
    </row>
    <row r="22" spans="1:9" ht="15.9" customHeight="1" x14ac:dyDescent="0.3">
      <c r="A22" s="25">
        <v>8</v>
      </c>
      <c r="B22" s="29" t="s">
        <v>125</v>
      </c>
      <c r="C22" s="25" t="s">
        <v>123</v>
      </c>
      <c r="D22" s="27" t="s">
        <v>38</v>
      </c>
      <c r="E22" s="28"/>
      <c r="F22" s="40"/>
      <c r="G22" s="28">
        <v>2</v>
      </c>
      <c r="H22" s="28">
        <f t="shared" si="0"/>
        <v>2</v>
      </c>
      <c r="I22" s="27"/>
    </row>
    <row r="23" spans="1:9" ht="15.9" customHeight="1" x14ac:dyDescent="0.3">
      <c r="A23" s="25">
        <v>9</v>
      </c>
      <c r="B23" s="31" t="s">
        <v>127</v>
      </c>
      <c r="C23" s="25" t="s">
        <v>128</v>
      </c>
      <c r="D23" s="25" t="s">
        <v>16</v>
      </c>
      <c r="E23" s="28"/>
      <c r="F23" s="40"/>
      <c r="G23" s="28">
        <v>20</v>
      </c>
      <c r="H23" s="28">
        <f t="shared" si="0"/>
        <v>20</v>
      </c>
      <c r="I23" s="27"/>
    </row>
    <row r="24" spans="1:9" ht="15.9" customHeight="1" x14ac:dyDescent="0.3">
      <c r="A24" s="25">
        <v>10</v>
      </c>
      <c r="B24" s="31" t="s">
        <v>130</v>
      </c>
      <c r="C24" s="25" t="s">
        <v>131</v>
      </c>
      <c r="D24" s="25" t="s">
        <v>16</v>
      </c>
      <c r="E24" s="28"/>
      <c r="F24" s="40"/>
      <c r="G24" s="28">
        <v>20</v>
      </c>
      <c r="H24" s="28">
        <f t="shared" si="0"/>
        <v>20</v>
      </c>
      <c r="I24" s="27"/>
    </row>
    <row r="25" spans="1:9" ht="15.9" customHeight="1" x14ac:dyDescent="0.3">
      <c r="A25" s="25">
        <v>11</v>
      </c>
      <c r="B25" s="31" t="s">
        <v>133</v>
      </c>
      <c r="C25" s="25" t="s">
        <v>128</v>
      </c>
      <c r="D25" s="25" t="s">
        <v>16</v>
      </c>
      <c r="E25" s="28"/>
      <c r="F25" s="40"/>
      <c r="G25" s="28">
        <v>20</v>
      </c>
      <c r="H25" s="28">
        <f t="shared" si="0"/>
        <v>20</v>
      </c>
      <c r="I25" s="27"/>
    </row>
    <row r="26" spans="1:9" ht="15.9" customHeight="1" x14ac:dyDescent="0.3">
      <c r="A26" s="25">
        <v>12</v>
      </c>
      <c r="B26" s="31" t="s">
        <v>135</v>
      </c>
      <c r="C26" s="25" t="s">
        <v>131</v>
      </c>
      <c r="D26" s="25" t="s">
        <v>16</v>
      </c>
      <c r="E26" s="28"/>
      <c r="F26" s="40"/>
      <c r="G26" s="28">
        <v>20</v>
      </c>
      <c r="H26" s="28">
        <f t="shared" si="0"/>
        <v>20</v>
      </c>
      <c r="I26" s="27"/>
    </row>
    <row r="27" spans="1:9" ht="15.6" x14ac:dyDescent="0.3">
      <c r="A27" s="25">
        <v>13</v>
      </c>
      <c r="B27" s="29" t="s">
        <v>137</v>
      </c>
      <c r="C27" s="25" t="s">
        <v>128</v>
      </c>
      <c r="D27" s="25" t="s">
        <v>16</v>
      </c>
      <c r="E27" s="28"/>
      <c r="F27" s="40"/>
      <c r="G27" s="28">
        <v>20</v>
      </c>
      <c r="H27" s="28">
        <f t="shared" si="0"/>
        <v>20</v>
      </c>
      <c r="I27" s="27"/>
    </row>
    <row r="28" spans="1:9" ht="15.9" customHeight="1" x14ac:dyDescent="0.3">
      <c r="A28" s="25">
        <v>14</v>
      </c>
      <c r="B28" s="29" t="s">
        <v>138</v>
      </c>
      <c r="C28" s="25" t="s">
        <v>131</v>
      </c>
      <c r="D28" s="25" t="s">
        <v>16</v>
      </c>
      <c r="E28" s="28"/>
      <c r="F28" s="40"/>
      <c r="G28" s="28">
        <v>20</v>
      </c>
      <c r="H28" s="28">
        <f t="shared" si="0"/>
        <v>20</v>
      </c>
      <c r="I28" s="27"/>
    </row>
    <row r="29" spans="1:9" ht="15.9" customHeight="1" x14ac:dyDescent="0.3">
      <c r="A29" s="25">
        <v>15</v>
      </c>
      <c r="B29" s="29" t="s">
        <v>139</v>
      </c>
      <c r="C29" s="25" t="s">
        <v>128</v>
      </c>
      <c r="D29" s="25" t="s">
        <v>16</v>
      </c>
      <c r="E29" s="28"/>
      <c r="F29" s="40"/>
      <c r="G29" s="28">
        <v>20</v>
      </c>
      <c r="H29" s="28">
        <f t="shared" si="0"/>
        <v>20</v>
      </c>
      <c r="I29" s="27"/>
    </row>
    <row r="30" spans="1:9" ht="15.9" customHeight="1" x14ac:dyDescent="0.3">
      <c r="A30" s="25">
        <v>16</v>
      </c>
      <c r="B30" s="29" t="s">
        <v>141</v>
      </c>
      <c r="C30" s="25" t="s">
        <v>131</v>
      </c>
      <c r="D30" s="25" t="s">
        <v>16</v>
      </c>
      <c r="E30" s="28"/>
      <c r="F30" s="40"/>
      <c r="G30" s="28">
        <v>20</v>
      </c>
      <c r="H30" s="28">
        <f t="shared" si="0"/>
        <v>20</v>
      </c>
      <c r="I30" s="27"/>
    </row>
    <row r="31" spans="1:9" ht="15.9" customHeight="1" x14ac:dyDescent="0.3">
      <c r="A31" s="25">
        <v>17</v>
      </c>
      <c r="B31" s="29" t="s">
        <v>142</v>
      </c>
      <c r="C31" s="25" t="s">
        <v>128</v>
      </c>
      <c r="D31" s="25" t="s">
        <v>16</v>
      </c>
      <c r="E31" s="28"/>
      <c r="F31" s="40"/>
      <c r="G31" s="28">
        <v>20</v>
      </c>
      <c r="H31" s="28">
        <f t="shared" si="0"/>
        <v>20</v>
      </c>
      <c r="I31" s="27"/>
    </row>
    <row r="32" spans="1:9" ht="15.9" customHeight="1" x14ac:dyDescent="0.3">
      <c r="A32" s="25">
        <v>18</v>
      </c>
      <c r="B32" s="29" t="s">
        <v>143</v>
      </c>
      <c r="C32" s="25" t="s">
        <v>131</v>
      </c>
      <c r="D32" s="25" t="s">
        <v>16</v>
      </c>
      <c r="E32" s="28"/>
      <c r="F32" s="40"/>
      <c r="G32" s="28">
        <v>20</v>
      </c>
      <c r="H32" s="28">
        <f t="shared" si="0"/>
        <v>20</v>
      </c>
      <c r="I32" s="27"/>
    </row>
    <row r="33" spans="1:9" ht="15.9" customHeight="1" x14ac:dyDescent="0.3">
      <c r="A33" s="25">
        <v>19</v>
      </c>
      <c r="B33" s="26" t="s">
        <v>26</v>
      </c>
      <c r="C33" s="25" t="s">
        <v>10</v>
      </c>
      <c r="D33" s="27" t="s">
        <v>136</v>
      </c>
      <c r="E33" s="28">
        <v>6</v>
      </c>
      <c r="F33" s="28">
        <v>10</v>
      </c>
      <c r="G33" s="28"/>
      <c r="H33" s="28">
        <f t="shared" si="0"/>
        <v>16</v>
      </c>
      <c r="I33" s="27"/>
    </row>
    <row r="34" spans="1:9" ht="15.9" customHeight="1" x14ac:dyDescent="0.3">
      <c r="A34" s="25">
        <v>20</v>
      </c>
      <c r="B34" s="26" t="s">
        <v>11</v>
      </c>
      <c r="C34" s="25" t="s">
        <v>25</v>
      </c>
      <c r="D34" s="27" t="s">
        <v>6</v>
      </c>
      <c r="E34" s="28">
        <v>36</v>
      </c>
      <c r="F34" s="28">
        <v>45</v>
      </c>
      <c r="G34" s="28"/>
      <c r="H34" s="28">
        <f t="shared" si="0"/>
        <v>81</v>
      </c>
      <c r="I34" s="27"/>
    </row>
    <row r="35" spans="1:9" ht="15.9" customHeight="1" x14ac:dyDescent="0.3">
      <c r="A35" s="25">
        <v>21</v>
      </c>
      <c r="B35" s="26" t="s">
        <v>157</v>
      </c>
      <c r="C35" s="25" t="s">
        <v>158</v>
      </c>
      <c r="D35" s="27" t="s">
        <v>6</v>
      </c>
      <c r="E35" s="28">
        <v>36</v>
      </c>
      <c r="F35" s="28">
        <v>45</v>
      </c>
      <c r="G35" s="28"/>
      <c r="H35" s="28">
        <f t="shared" si="0"/>
        <v>81</v>
      </c>
      <c r="I35" s="27"/>
    </row>
    <row r="36" spans="1:9" ht="15.9" customHeight="1" x14ac:dyDescent="0.3">
      <c r="A36" s="25">
        <v>22</v>
      </c>
      <c r="B36" s="26" t="s">
        <v>17</v>
      </c>
      <c r="C36" s="25" t="s">
        <v>13</v>
      </c>
      <c r="D36" s="27" t="s">
        <v>7</v>
      </c>
      <c r="E36" s="28">
        <v>36</v>
      </c>
      <c r="F36" s="28">
        <v>45</v>
      </c>
      <c r="G36" s="28"/>
      <c r="H36" s="28">
        <f t="shared" si="0"/>
        <v>81</v>
      </c>
      <c r="I36" s="27"/>
    </row>
    <row r="37" spans="1:9" ht="15.9" customHeight="1" x14ac:dyDescent="0.3">
      <c r="A37" s="25">
        <v>23</v>
      </c>
      <c r="B37" s="32" t="s">
        <v>161</v>
      </c>
      <c r="C37" s="33" t="s">
        <v>13</v>
      </c>
      <c r="D37" s="33" t="s">
        <v>7</v>
      </c>
      <c r="E37" s="28">
        <v>20</v>
      </c>
      <c r="F37" s="28">
        <v>27</v>
      </c>
      <c r="G37" s="28"/>
      <c r="H37" s="28">
        <f t="shared" si="0"/>
        <v>47</v>
      </c>
      <c r="I37" s="33"/>
    </row>
    <row r="38" spans="1:9" ht="15.9" customHeight="1" x14ac:dyDescent="0.3">
      <c r="A38" s="25">
        <v>24</v>
      </c>
      <c r="B38" s="32" t="s">
        <v>77</v>
      </c>
      <c r="C38" s="33" t="s">
        <v>13</v>
      </c>
      <c r="D38" s="33" t="s">
        <v>7</v>
      </c>
      <c r="E38" s="28">
        <v>20</v>
      </c>
      <c r="F38" s="28">
        <v>27</v>
      </c>
      <c r="G38" s="28"/>
      <c r="H38" s="28">
        <f t="shared" si="0"/>
        <v>47</v>
      </c>
      <c r="I38" s="33"/>
    </row>
    <row r="39" spans="1:9" ht="15.9" customHeight="1" x14ac:dyDescent="0.3">
      <c r="A39" s="25">
        <v>25</v>
      </c>
      <c r="B39" s="32" t="s">
        <v>27</v>
      </c>
      <c r="C39" s="33" t="s">
        <v>13</v>
      </c>
      <c r="D39" s="33" t="s">
        <v>7</v>
      </c>
      <c r="E39" s="28">
        <v>20</v>
      </c>
      <c r="F39" s="28">
        <v>15</v>
      </c>
      <c r="G39" s="28"/>
      <c r="H39" s="28">
        <f t="shared" si="0"/>
        <v>35</v>
      </c>
      <c r="I39" s="33"/>
    </row>
    <row r="40" spans="1:9" ht="15.9" customHeight="1" x14ac:dyDescent="0.3">
      <c r="A40" s="25">
        <v>26</v>
      </c>
      <c r="B40" s="32" t="s">
        <v>28</v>
      </c>
      <c r="C40" s="25" t="s">
        <v>13</v>
      </c>
      <c r="D40" s="33" t="s">
        <v>6</v>
      </c>
      <c r="E40" s="28">
        <v>20</v>
      </c>
      <c r="F40" s="28">
        <v>18</v>
      </c>
      <c r="G40" s="28"/>
      <c r="H40" s="28">
        <f t="shared" si="0"/>
        <v>38</v>
      </c>
      <c r="I40" s="33"/>
    </row>
    <row r="41" spans="1:9" ht="15.9" customHeight="1" x14ac:dyDescent="0.3">
      <c r="A41" s="25">
        <v>27</v>
      </c>
      <c r="B41" s="34" t="s">
        <v>145</v>
      </c>
      <c r="C41" s="25" t="s">
        <v>13</v>
      </c>
      <c r="D41" s="33" t="s">
        <v>9</v>
      </c>
      <c r="E41" s="28">
        <v>20</v>
      </c>
      <c r="F41" s="28">
        <v>27</v>
      </c>
      <c r="G41" s="28"/>
      <c r="H41" s="28">
        <f t="shared" si="0"/>
        <v>47</v>
      </c>
      <c r="I41" s="33"/>
    </row>
    <row r="42" spans="1:9" ht="15.9" customHeight="1" x14ac:dyDescent="0.3">
      <c r="A42" s="25">
        <v>28</v>
      </c>
      <c r="B42" s="35" t="s">
        <v>29</v>
      </c>
      <c r="C42" s="33" t="s">
        <v>21</v>
      </c>
      <c r="D42" s="36" t="s">
        <v>30</v>
      </c>
      <c r="E42" s="28">
        <v>6</v>
      </c>
      <c r="F42" s="28"/>
      <c r="G42" s="28"/>
      <c r="H42" s="28">
        <f t="shared" si="0"/>
        <v>6</v>
      </c>
      <c r="I42" s="33"/>
    </row>
    <row r="43" spans="1:9" ht="15.9" customHeight="1" x14ac:dyDescent="0.3">
      <c r="A43" s="25">
        <v>29</v>
      </c>
      <c r="B43" s="35" t="s">
        <v>31</v>
      </c>
      <c r="C43" s="33" t="s">
        <v>21</v>
      </c>
      <c r="D43" s="36" t="s">
        <v>30</v>
      </c>
      <c r="E43" s="28">
        <v>4</v>
      </c>
      <c r="F43" s="28">
        <v>6</v>
      </c>
      <c r="G43" s="28"/>
      <c r="H43" s="28">
        <f t="shared" si="0"/>
        <v>10</v>
      </c>
      <c r="I43" s="33"/>
    </row>
    <row r="44" spans="1:9" ht="15.9" customHeight="1" x14ac:dyDescent="0.3">
      <c r="A44" s="25">
        <v>30</v>
      </c>
      <c r="B44" s="35" t="s">
        <v>32</v>
      </c>
      <c r="C44" s="33" t="s">
        <v>21</v>
      </c>
      <c r="D44" s="36" t="s">
        <v>30</v>
      </c>
      <c r="E44" s="28">
        <v>4</v>
      </c>
      <c r="F44" s="28">
        <v>6</v>
      </c>
      <c r="G44" s="28"/>
      <c r="H44" s="28">
        <f t="shared" si="0"/>
        <v>10</v>
      </c>
      <c r="I44" s="33"/>
    </row>
    <row r="45" spans="1:9" ht="15.9" customHeight="1" x14ac:dyDescent="0.3">
      <c r="A45" s="25">
        <v>31</v>
      </c>
      <c r="B45" s="35" t="s">
        <v>14</v>
      </c>
      <c r="C45" s="33" t="s">
        <v>15</v>
      </c>
      <c r="D45" s="36" t="s">
        <v>7</v>
      </c>
      <c r="E45" s="28">
        <v>36</v>
      </c>
      <c r="F45" s="28"/>
      <c r="G45" s="28"/>
      <c r="H45" s="28">
        <f t="shared" si="0"/>
        <v>36</v>
      </c>
      <c r="I45" s="33"/>
    </row>
    <row r="46" spans="1:9" ht="15.9" customHeight="1" x14ac:dyDescent="0.3">
      <c r="A46" s="25">
        <v>32</v>
      </c>
      <c r="B46" s="35" t="s">
        <v>33</v>
      </c>
      <c r="C46" s="33" t="s">
        <v>21</v>
      </c>
      <c r="D46" s="36" t="s">
        <v>7</v>
      </c>
      <c r="E46" s="28">
        <v>36</v>
      </c>
      <c r="F46" s="28"/>
      <c r="G46" s="28"/>
      <c r="H46" s="28">
        <f t="shared" si="0"/>
        <v>36</v>
      </c>
      <c r="I46" s="33"/>
    </row>
    <row r="47" spans="1:9" ht="15.9" customHeight="1" x14ac:dyDescent="0.3">
      <c r="A47" s="25">
        <v>33</v>
      </c>
      <c r="B47" s="35" t="s">
        <v>165</v>
      </c>
      <c r="C47" s="33" t="s">
        <v>15</v>
      </c>
      <c r="D47" s="36" t="s">
        <v>7</v>
      </c>
      <c r="E47" s="28">
        <v>36</v>
      </c>
      <c r="F47" s="28"/>
      <c r="G47" s="28"/>
      <c r="H47" s="28">
        <f t="shared" si="0"/>
        <v>36</v>
      </c>
      <c r="I47" s="33"/>
    </row>
    <row r="48" spans="1:9" ht="15.9" customHeight="1" x14ac:dyDescent="0.3">
      <c r="A48" s="25">
        <v>34</v>
      </c>
      <c r="B48" s="37" t="s">
        <v>149</v>
      </c>
      <c r="C48" s="33" t="s">
        <v>150</v>
      </c>
      <c r="D48" s="36" t="s">
        <v>7</v>
      </c>
      <c r="E48" s="28"/>
      <c r="F48" s="27">
        <v>45</v>
      </c>
      <c r="G48" s="28"/>
      <c r="H48" s="28">
        <f t="shared" si="0"/>
        <v>45</v>
      </c>
      <c r="I48" s="33"/>
    </row>
    <row r="49" spans="1:9" ht="15.9" customHeight="1" x14ac:dyDescent="0.3">
      <c r="A49" s="25">
        <v>35</v>
      </c>
      <c r="B49" s="37" t="s">
        <v>153</v>
      </c>
      <c r="C49" s="33" t="s">
        <v>154</v>
      </c>
      <c r="D49" s="36" t="s">
        <v>7</v>
      </c>
      <c r="E49" s="28"/>
      <c r="F49" s="27">
        <v>45</v>
      </c>
      <c r="G49" s="28"/>
      <c r="H49" s="28">
        <f t="shared" si="0"/>
        <v>45</v>
      </c>
      <c r="I49" s="33"/>
    </row>
    <row r="50" spans="1:9" ht="15.9" customHeight="1" x14ac:dyDescent="0.3">
      <c r="A50" s="25">
        <v>36</v>
      </c>
      <c r="B50" s="35" t="s">
        <v>159</v>
      </c>
      <c r="C50" s="33" t="s">
        <v>46</v>
      </c>
      <c r="D50" s="36" t="s">
        <v>37</v>
      </c>
      <c r="E50" s="28">
        <v>6</v>
      </c>
      <c r="F50" s="28">
        <v>9</v>
      </c>
      <c r="G50" s="28"/>
      <c r="H50" s="28">
        <f t="shared" si="0"/>
        <v>15</v>
      </c>
      <c r="I50" s="33"/>
    </row>
    <row r="51" spans="1:9" ht="15.6" x14ac:dyDescent="0.3">
      <c r="A51" s="25">
        <v>37</v>
      </c>
      <c r="B51" s="35" t="s">
        <v>34</v>
      </c>
      <c r="C51" s="33" t="s">
        <v>46</v>
      </c>
      <c r="D51" s="36" t="s">
        <v>37</v>
      </c>
      <c r="E51" s="28">
        <v>3</v>
      </c>
      <c r="F51" s="28">
        <v>9</v>
      </c>
      <c r="G51" s="28"/>
      <c r="H51" s="28">
        <f t="shared" si="0"/>
        <v>12</v>
      </c>
      <c r="I51" s="33"/>
    </row>
    <row r="52" spans="1:9" ht="15.9" customHeight="1" x14ac:dyDescent="0.3">
      <c r="A52" s="25">
        <v>38</v>
      </c>
      <c r="B52" s="30" t="s">
        <v>166</v>
      </c>
      <c r="C52" s="33" t="s">
        <v>167</v>
      </c>
      <c r="D52" s="36" t="s">
        <v>8</v>
      </c>
      <c r="E52" s="28">
        <v>180</v>
      </c>
      <c r="F52" s="28"/>
      <c r="G52" s="28"/>
      <c r="H52" s="28">
        <f t="shared" si="0"/>
        <v>180</v>
      </c>
      <c r="I52" s="33"/>
    </row>
    <row r="53" spans="1:9" ht="15.6" x14ac:dyDescent="0.3">
      <c r="A53" s="25">
        <v>39</v>
      </c>
      <c r="B53" s="31" t="s">
        <v>162</v>
      </c>
      <c r="C53" s="33" t="s">
        <v>123</v>
      </c>
      <c r="D53" s="36" t="s">
        <v>8</v>
      </c>
      <c r="E53" s="28"/>
      <c r="F53" s="28">
        <v>90</v>
      </c>
      <c r="G53" s="28"/>
      <c r="H53" s="28">
        <f t="shared" si="0"/>
        <v>90</v>
      </c>
      <c r="I53" s="33"/>
    </row>
    <row r="54" spans="1:9" ht="15.9" customHeight="1" x14ac:dyDescent="0.3">
      <c r="A54" s="25">
        <v>40</v>
      </c>
      <c r="B54" s="37" t="s">
        <v>163</v>
      </c>
      <c r="C54" s="33" t="s">
        <v>123</v>
      </c>
      <c r="D54" s="36" t="s">
        <v>144</v>
      </c>
      <c r="E54" s="28"/>
      <c r="F54" s="28">
        <v>42</v>
      </c>
      <c r="G54" s="28"/>
      <c r="H54" s="28">
        <f t="shared" si="0"/>
        <v>42</v>
      </c>
      <c r="I54" s="33"/>
    </row>
    <row r="55" spans="1:9" ht="15.9" customHeight="1" x14ac:dyDescent="0.3">
      <c r="A55" s="25">
        <v>41</v>
      </c>
      <c r="B55" s="37" t="s">
        <v>164</v>
      </c>
      <c r="C55" s="33" t="s">
        <v>123</v>
      </c>
      <c r="D55" s="36" t="s">
        <v>144</v>
      </c>
      <c r="E55" s="28"/>
      <c r="F55" s="28">
        <v>42</v>
      </c>
      <c r="G55" s="28"/>
      <c r="H55" s="28">
        <f t="shared" si="0"/>
        <v>42</v>
      </c>
      <c r="I55" s="33"/>
    </row>
    <row r="56" spans="1:9" ht="15.9" customHeight="1" x14ac:dyDescent="0.3">
      <c r="A56" s="25">
        <v>42</v>
      </c>
      <c r="B56" s="29" t="s">
        <v>140</v>
      </c>
      <c r="C56" s="25" t="s">
        <v>13</v>
      </c>
      <c r="D56" s="27" t="s">
        <v>99</v>
      </c>
      <c r="E56" s="28">
        <v>12</v>
      </c>
      <c r="F56" s="28">
        <f t="shared" ref="F56" si="1">E56</f>
        <v>12</v>
      </c>
      <c r="G56" s="27"/>
      <c r="H56" s="28">
        <f t="shared" si="0"/>
        <v>24</v>
      </c>
      <c r="I56" s="33"/>
    </row>
    <row r="57" spans="1:9" ht="15.6" x14ac:dyDescent="0.3">
      <c r="A57" s="25">
        <v>43</v>
      </c>
      <c r="B57" s="35" t="s">
        <v>47</v>
      </c>
      <c r="C57" s="33" t="s">
        <v>21</v>
      </c>
      <c r="D57" s="36" t="s">
        <v>7</v>
      </c>
      <c r="E57" s="28">
        <v>20</v>
      </c>
      <c r="F57" s="28"/>
      <c r="G57" s="28"/>
      <c r="H57" s="28">
        <f t="shared" si="0"/>
        <v>20</v>
      </c>
      <c r="I57" s="33"/>
    </row>
    <row r="58" spans="1:9" ht="15.9" customHeight="1" x14ac:dyDescent="0.3">
      <c r="A58" s="25">
        <v>44</v>
      </c>
      <c r="B58" s="35" t="s">
        <v>17</v>
      </c>
      <c r="C58" s="33" t="s">
        <v>13</v>
      </c>
      <c r="D58" s="36" t="s">
        <v>7</v>
      </c>
      <c r="E58" s="28">
        <v>20</v>
      </c>
      <c r="F58" s="28"/>
      <c r="G58" s="28"/>
      <c r="H58" s="28">
        <f t="shared" si="0"/>
        <v>20</v>
      </c>
      <c r="I58" s="33"/>
    </row>
    <row r="59" spans="1:9" ht="15.6" x14ac:dyDescent="0.3">
      <c r="A59" s="25">
        <v>45</v>
      </c>
      <c r="B59" s="35" t="s">
        <v>35</v>
      </c>
      <c r="C59" s="33" t="s">
        <v>168</v>
      </c>
      <c r="D59" s="36" t="s">
        <v>7</v>
      </c>
      <c r="E59" s="28">
        <v>20</v>
      </c>
      <c r="F59" s="28"/>
      <c r="G59" s="28"/>
      <c r="H59" s="28">
        <f t="shared" si="0"/>
        <v>20</v>
      </c>
      <c r="I59" s="33"/>
    </row>
    <row r="60" spans="1:9" ht="15.9" customHeight="1" x14ac:dyDescent="0.3">
      <c r="A60" s="25">
        <v>46</v>
      </c>
      <c r="B60" s="35" t="s">
        <v>169</v>
      </c>
      <c r="C60" s="33" t="s">
        <v>170</v>
      </c>
      <c r="D60" s="36" t="s">
        <v>7</v>
      </c>
      <c r="E60" s="28">
        <v>40</v>
      </c>
      <c r="F60" s="28"/>
      <c r="G60" s="28"/>
      <c r="H60" s="28">
        <f t="shared" si="0"/>
        <v>40</v>
      </c>
      <c r="I60" s="33"/>
    </row>
    <row r="61" spans="1:9" ht="15.9" customHeight="1" x14ac:dyDescent="0.3">
      <c r="A61" s="25">
        <v>47</v>
      </c>
      <c r="B61" s="35" t="s">
        <v>171</v>
      </c>
      <c r="C61" s="19" t="s">
        <v>172</v>
      </c>
      <c r="D61" s="36" t="s">
        <v>7</v>
      </c>
      <c r="E61" s="28">
        <v>40</v>
      </c>
      <c r="F61" s="28"/>
      <c r="G61" s="28"/>
      <c r="H61" s="28">
        <f t="shared" si="0"/>
        <v>40</v>
      </c>
      <c r="I61" s="33"/>
    </row>
    <row r="62" spans="1:9" ht="15.9" customHeight="1" x14ac:dyDescent="0.3">
      <c r="A62" s="25">
        <v>48</v>
      </c>
      <c r="B62" s="35" t="s">
        <v>36</v>
      </c>
      <c r="C62" s="33"/>
      <c r="D62" s="36" t="s">
        <v>7</v>
      </c>
      <c r="E62" s="28">
        <v>15</v>
      </c>
      <c r="F62" s="28"/>
      <c r="G62" s="28"/>
      <c r="H62" s="28">
        <f t="shared" si="0"/>
        <v>15</v>
      </c>
      <c r="I62" s="33"/>
    </row>
    <row r="63" spans="1:9" ht="15.9" customHeight="1" x14ac:dyDescent="0.3">
      <c r="A63" s="25">
        <v>49</v>
      </c>
      <c r="B63" s="35" t="s">
        <v>173</v>
      </c>
      <c r="C63" s="33" t="s">
        <v>13</v>
      </c>
      <c r="D63" s="36" t="s">
        <v>37</v>
      </c>
      <c r="E63" s="28">
        <v>10</v>
      </c>
      <c r="F63" s="28"/>
      <c r="G63" s="28"/>
      <c r="H63" s="28">
        <f t="shared" si="0"/>
        <v>10</v>
      </c>
      <c r="I63" s="33"/>
    </row>
    <row r="64" spans="1:9" ht="15.9" customHeight="1" x14ac:dyDescent="0.3">
      <c r="A64" s="25">
        <v>50</v>
      </c>
      <c r="B64" s="35" t="s">
        <v>174</v>
      </c>
      <c r="C64" s="33" t="s">
        <v>13</v>
      </c>
      <c r="D64" s="36" t="s">
        <v>37</v>
      </c>
      <c r="E64" s="28">
        <v>10</v>
      </c>
      <c r="F64" s="28"/>
      <c r="G64" s="28"/>
      <c r="H64" s="28">
        <f t="shared" si="0"/>
        <v>10</v>
      </c>
      <c r="I64" s="33"/>
    </row>
    <row r="65" spans="1:9" ht="15.9" customHeight="1" x14ac:dyDescent="0.3">
      <c r="A65" s="25">
        <v>51</v>
      </c>
      <c r="B65" s="35" t="s">
        <v>175</v>
      </c>
      <c r="C65" s="33" t="s">
        <v>176</v>
      </c>
      <c r="D65" s="36" t="s">
        <v>177</v>
      </c>
      <c r="E65" s="28">
        <v>10</v>
      </c>
      <c r="F65" s="28"/>
      <c r="G65" s="28"/>
      <c r="H65" s="28">
        <f t="shared" si="0"/>
        <v>10</v>
      </c>
      <c r="I65" s="33"/>
    </row>
    <row r="66" spans="1:9" ht="15.9" customHeight="1" x14ac:dyDescent="0.3">
      <c r="A66" s="25">
        <v>52</v>
      </c>
      <c r="B66" s="38" t="s">
        <v>178</v>
      </c>
      <c r="C66" s="33" t="s">
        <v>179</v>
      </c>
      <c r="D66" s="36" t="s">
        <v>37</v>
      </c>
      <c r="E66" s="28">
        <v>25</v>
      </c>
      <c r="F66" s="28"/>
      <c r="G66" s="28"/>
      <c r="H66" s="28">
        <f t="shared" si="0"/>
        <v>25</v>
      </c>
      <c r="I66" s="33"/>
    </row>
    <row r="67" spans="1:9" ht="15.6" x14ac:dyDescent="0.3">
      <c r="A67" s="25">
        <v>53</v>
      </c>
      <c r="B67" s="38" t="s">
        <v>180</v>
      </c>
      <c r="C67" s="33" t="s">
        <v>13</v>
      </c>
      <c r="D67" s="36" t="s">
        <v>16</v>
      </c>
      <c r="E67" s="28">
        <v>20</v>
      </c>
      <c r="F67" s="28"/>
      <c r="G67" s="28"/>
      <c r="H67" s="28">
        <f t="shared" si="0"/>
        <v>20</v>
      </c>
      <c r="I67" s="33"/>
    </row>
    <row r="68" spans="1:9" ht="15.6" x14ac:dyDescent="0.3">
      <c r="A68" s="25">
        <v>54</v>
      </c>
      <c r="B68" s="38" t="s">
        <v>181</v>
      </c>
      <c r="C68" s="33" t="s">
        <v>182</v>
      </c>
      <c r="D68" s="36" t="s">
        <v>16</v>
      </c>
      <c r="E68" s="28">
        <v>20</v>
      </c>
      <c r="F68" s="28"/>
      <c r="G68" s="28"/>
      <c r="H68" s="28">
        <f t="shared" si="0"/>
        <v>20</v>
      </c>
      <c r="I68" s="33"/>
    </row>
    <row r="69" spans="1:9" ht="15.6" x14ac:dyDescent="0.3">
      <c r="A69" s="25">
        <v>55</v>
      </c>
      <c r="B69" s="38" t="s">
        <v>183</v>
      </c>
      <c r="C69" s="33" t="s">
        <v>13</v>
      </c>
      <c r="D69" s="36" t="s">
        <v>16</v>
      </c>
      <c r="E69" s="28">
        <v>20</v>
      </c>
      <c r="F69" s="28"/>
      <c r="G69" s="28"/>
      <c r="H69" s="28">
        <f t="shared" si="0"/>
        <v>20</v>
      </c>
      <c r="I69" s="33"/>
    </row>
    <row r="70" spans="1:9" ht="15.6" x14ac:dyDescent="0.3">
      <c r="A70" s="25">
        <v>56</v>
      </c>
      <c r="B70" s="38" t="s">
        <v>184</v>
      </c>
      <c r="C70" s="33" t="s">
        <v>185</v>
      </c>
      <c r="D70" s="36" t="s">
        <v>186</v>
      </c>
      <c r="E70" s="28">
        <v>20</v>
      </c>
      <c r="F70" s="28"/>
      <c r="G70" s="28"/>
      <c r="H70" s="28">
        <f t="shared" si="0"/>
        <v>20</v>
      </c>
      <c r="I70" s="33"/>
    </row>
    <row r="71" spans="1:9" ht="15.6" x14ac:dyDescent="0.3">
      <c r="A71" s="25">
        <v>57</v>
      </c>
      <c r="B71" s="35" t="s">
        <v>187</v>
      </c>
      <c r="C71" s="33" t="s">
        <v>188</v>
      </c>
      <c r="D71" s="36" t="s">
        <v>7</v>
      </c>
      <c r="E71" s="28">
        <v>20</v>
      </c>
      <c r="F71" s="28"/>
      <c r="G71" s="28"/>
      <c r="H71" s="28">
        <f t="shared" si="0"/>
        <v>20</v>
      </c>
      <c r="I71" s="33"/>
    </row>
    <row r="72" spans="1:9" ht="31.2" x14ac:dyDescent="0.3">
      <c r="A72" s="25">
        <v>58</v>
      </c>
      <c r="B72" s="79" t="s">
        <v>221</v>
      </c>
      <c r="C72" s="84"/>
      <c r="D72" s="80" t="s">
        <v>144</v>
      </c>
      <c r="E72" s="40"/>
      <c r="F72" s="28"/>
      <c r="G72" s="28">
        <v>6</v>
      </c>
      <c r="H72" s="28">
        <f t="shared" si="0"/>
        <v>6</v>
      </c>
      <c r="I72" s="38"/>
    </row>
    <row r="73" spans="1:9" ht="62.4" x14ac:dyDescent="0.3">
      <c r="A73" s="25">
        <v>59</v>
      </c>
      <c r="B73" s="79" t="s">
        <v>218</v>
      </c>
      <c r="C73" s="84"/>
      <c r="D73" s="80" t="s">
        <v>144</v>
      </c>
      <c r="E73" s="40"/>
      <c r="F73" s="28"/>
      <c r="G73" s="28">
        <v>2</v>
      </c>
      <c r="H73" s="28">
        <f t="shared" si="0"/>
        <v>2</v>
      </c>
      <c r="I73" s="38"/>
    </row>
    <row r="74" spans="1:9" ht="62.4" x14ac:dyDescent="0.3">
      <c r="A74" s="25">
        <v>60</v>
      </c>
      <c r="B74" s="79" t="s">
        <v>219</v>
      </c>
      <c r="C74" s="84"/>
      <c r="D74" s="80" t="s">
        <v>144</v>
      </c>
      <c r="E74" s="40"/>
      <c r="F74" s="28"/>
      <c r="G74" s="28">
        <v>2</v>
      </c>
      <c r="H74" s="28">
        <f t="shared" si="0"/>
        <v>2</v>
      </c>
      <c r="I74" s="38"/>
    </row>
    <row r="75" spans="1:9" ht="62.4" x14ac:dyDescent="0.3">
      <c r="A75" s="25">
        <v>61</v>
      </c>
      <c r="B75" s="79" t="s">
        <v>220</v>
      </c>
      <c r="C75" s="84"/>
      <c r="D75" s="80" t="s">
        <v>144</v>
      </c>
      <c r="E75" s="40"/>
      <c r="F75" s="28"/>
      <c r="G75" s="28">
        <v>2</v>
      </c>
      <c r="H75" s="28">
        <f t="shared" si="0"/>
        <v>2</v>
      </c>
      <c r="I75" s="38"/>
    </row>
    <row r="76" spans="1:9" ht="31.2" x14ac:dyDescent="0.3">
      <c r="A76" s="25">
        <v>62</v>
      </c>
      <c r="B76" s="94" t="s">
        <v>222</v>
      </c>
      <c r="C76" s="84"/>
      <c r="D76" s="80" t="s">
        <v>144</v>
      </c>
      <c r="E76" s="40"/>
      <c r="F76" s="28"/>
      <c r="G76" s="28">
        <v>6</v>
      </c>
      <c r="H76" s="28">
        <f t="shared" si="0"/>
        <v>6</v>
      </c>
      <c r="I76" s="38"/>
    </row>
    <row r="77" spans="1:9" ht="15.6" x14ac:dyDescent="0.3">
      <c r="A77" s="25">
        <v>63</v>
      </c>
      <c r="B77" s="89" t="s">
        <v>146</v>
      </c>
      <c r="C77" s="80" t="s">
        <v>147</v>
      </c>
      <c r="D77" s="81" t="s">
        <v>148</v>
      </c>
      <c r="E77" s="40"/>
      <c r="F77" s="28"/>
      <c r="G77" s="28">
        <v>1</v>
      </c>
      <c r="H77" s="28">
        <f t="shared" si="0"/>
        <v>1</v>
      </c>
      <c r="I77" s="38"/>
    </row>
    <row r="78" spans="1:9" ht="31.2" x14ac:dyDescent="0.3">
      <c r="A78" s="25">
        <v>64</v>
      </c>
      <c r="B78" s="94" t="s">
        <v>151</v>
      </c>
      <c r="C78" s="80" t="s">
        <v>152</v>
      </c>
      <c r="D78" s="81" t="s">
        <v>38</v>
      </c>
      <c r="E78" s="40"/>
      <c r="F78" s="28"/>
      <c r="G78" s="28">
        <v>4</v>
      </c>
      <c r="H78" s="28">
        <f t="shared" si="0"/>
        <v>4</v>
      </c>
      <c r="I78" s="38"/>
    </row>
    <row r="79" spans="1:9" ht="12" customHeight="1" x14ac:dyDescent="0.3">
      <c r="A79" s="25">
        <v>65</v>
      </c>
      <c r="B79" s="89" t="s">
        <v>155</v>
      </c>
      <c r="C79" s="84" t="s">
        <v>156</v>
      </c>
      <c r="D79" s="81" t="s">
        <v>38</v>
      </c>
      <c r="E79" s="40"/>
      <c r="F79" s="28"/>
      <c r="G79" s="28">
        <v>20</v>
      </c>
      <c r="H79" s="28">
        <f t="shared" si="0"/>
        <v>20</v>
      </c>
      <c r="I79" s="38"/>
    </row>
    <row r="80" spans="1:9" ht="31.2" x14ac:dyDescent="0.3">
      <c r="A80" s="25">
        <v>66</v>
      </c>
      <c r="B80" s="94" t="s">
        <v>223</v>
      </c>
      <c r="C80" s="84"/>
      <c r="D80" s="81" t="s">
        <v>144</v>
      </c>
      <c r="E80" s="40"/>
      <c r="F80" s="28"/>
      <c r="G80" s="28">
        <v>4</v>
      </c>
      <c r="H80" s="28">
        <f t="shared" ref="H80:H82" si="2">E80+F80+G80</f>
        <v>4</v>
      </c>
      <c r="I80" s="38"/>
    </row>
    <row r="81" spans="1:9" ht="23.1" customHeight="1" x14ac:dyDescent="0.3">
      <c r="A81" s="25">
        <v>67</v>
      </c>
      <c r="B81" s="89" t="s">
        <v>160</v>
      </c>
      <c r="C81" s="80" t="s">
        <v>13</v>
      </c>
      <c r="D81" s="81" t="s">
        <v>37</v>
      </c>
      <c r="E81" s="40"/>
      <c r="F81" s="28"/>
      <c r="G81" s="28">
        <v>4</v>
      </c>
      <c r="H81" s="28">
        <f t="shared" si="2"/>
        <v>4</v>
      </c>
      <c r="I81" s="38"/>
    </row>
    <row r="82" spans="1:9" ht="46.8" x14ac:dyDescent="0.3">
      <c r="A82" s="38"/>
      <c r="B82" s="88" t="s">
        <v>224</v>
      </c>
      <c r="C82" s="84"/>
      <c r="D82" s="81" t="s">
        <v>114</v>
      </c>
      <c r="E82" s="40"/>
      <c r="F82" s="28"/>
      <c r="G82" s="28">
        <v>4</v>
      </c>
      <c r="H82" s="28">
        <f t="shared" si="2"/>
        <v>4</v>
      </c>
      <c r="I82" s="38"/>
    </row>
    <row r="84" spans="1:9" ht="23.1" customHeight="1" x14ac:dyDescent="0.3">
      <c r="D84" s="39"/>
      <c r="E84" s="39" t="s">
        <v>189</v>
      </c>
      <c r="F84" s="39"/>
      <c r="G84" s="39"/>
      <c r="H84" s="39"/>
    </row>
    <row r="85" spans="1:9" ht="23.1" customHeight="1" x14ac:dyDescent="0.3">
      <c r="B85" s="39" t="s">
        <v>3</v>
      </c>
      <c r="E85" s="39" t="s">
        <v>190</v>
      </c>
      <c r="F85" s="39"/>
      <c r="G85" s="39"/>
      <c r="H85" s="39"/>
    </row>
    <row r="87" spans="1:9" ht="23.1" customHeight="1" x14ac:dyDescent="0.3">
      <c r="E87" s="39" t="s">
        <v>191</v>
      </c>
    </row>
    <row r="89" spans="1:9" ht="23.1" customHeight="1" x14ac:dyDescent="0.3">
      <c r="F89" s="39"/>
      <c r="G89" s="39"/>
      <c r="H89" s="39"/>
    </row>
    <row r="96" spans="1:9" ht="23.1" customHeight="1" x14ac:dyDescent="0.3">
      <c r="I96" s="39"/>
    </row>
    <row r="97" spans="9:9" ht="23.1" customHeight="1" x14ac:dyDescent="0.3">
      <c r="I97" s="39"/>
    </row>
    <row r="101" spans="9:9" ht="23.1" customHeight="1" x14ac:dyDescent="0.3">
      <c r="I101" s="39"/>
    </row>
  </sheetData>
  <mergeCells count="13">
    <mergeCell ref="F9:G9"/>
    <mergeCell ref="D9:E9"/>
    <mergeCell ref="D10:E10"/>
    <mergeCell ref="D11:E11"/>
    <mergeCell ref="D12:E12"/>
    <mergeCell ref="F10:G10"/>
    <mergeCell ref="F11:G11"/>
    <mergeCell ref="F12:G12"/>
    <mergeCell ref="C1:I1"/>
    <mergeCell ref="C2:I2"/>
    <mergeCell ref="A4:H4"/>
    <mergeCell ref="B6:H6"/>
    <mergeCell ref="B7:E7"/>
  </mergeCells>
  <pageMargins left="0.7" right="0.7" top="0.75" bottom="0.75" header="0.3" footer="0.3"/>
  <pageSetup orientation="portrait" horizontalDpi="30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4"/>
  <sheetViews>
    <sheetView topLeftCell="A7" zoomScaleNormal="100" workbookViewId="0">
      <selection activeCell="S19" sqref="S19"/>
    </sheetView>
  </sheetViews>
  <sheetFormatPr defaultRowHeight="15.6" x14ac:dyDescent="0.3"/>
  <cols>
    <col min="1" max="1" width="5.6640625" style="5" customWidth="1"/>
    <col min="2" max="2" width="26.77734375" style="91" customWidth="1"/>
    <col min="3" max="3" width="8.109375" style="7" customWidth="1"/>
    <col min="4" max="4" width="7.6640625" style="7" customWidth="1"/>
    <col min="5" max="6" width="5.33203125" style="7" customWidth="1"/>
    <col min="7" max="10" width="5.33203125" style="5" customWidth="1"/>
    <col min="11" max="13" width="5.33203125" style="87" customWidth="1"/>
    <col min="14" max="14" width="8.109375" style="87" customWidth="1"/>
    <col min="15" max="15" width="12.44140625" style="5" customWidth="1"/>
    <col min="16" max="16" width="8.33203125" style="5" customWidth="1"/>
    <col min="17" max="255" width="9.109375" style="5"/>
    <col min="256" max="256" width="7.44140625" style="5" customWidth="1"/>
    <col min="257" max="257" width="34.44140625" style="5" customWidth="1"/>
    <col min="258" max="258" width="17.88671875" style="5" customWidth="1"/>
    <col min="259" max="259" width="12" style="5" customWidth="1"/>
    <col min="260" max="260" width="10.44140625" style="5" bestFit="1" customWidth="1"/>
    <col min="261" max="261" width="14.109375" style="5" customWidth="1"/>
    <col min="262" max="511" width="9.109375" style="5"/>
    <col min="512" max="512" width="7.44140625" style="5" customWidth="1"/>
    <col min="513" max="513" width="34.44140625" style="5" customWidth="1"/>
    <col min="514" max="514" width="17.88671875" style="5" customWidth="1"/>
    <col min="515" max="515" width="12" style="5" customWidth="1"/>
    <col min="516" max="516" width="10.44140625" style="5" bestFit="1" customWidth="1"/>
    <col min="517" max="517" width="14.109375" style="5" customWidth="1"/>
    <col min="518" max="767" width="9.109375" style="5"/>
    <col min="768" max="768" width="7.44140625" style="5" customWidth="1"/>
    <col min="769" max="769" width="34.44140625" style="5" customWidth="1"/>
    <col min="770" max="770" width="17.88671875" style="5" customWidth="1"/>
    <col min="771" max="771" width="12" style="5" customWidth="1"/>
    <col min="772" max="772" width="10.44140625" style="5" bestFit="1" customWidth="1"/>
    <col min="773" max="773" width="14.109375" style="5" customWidth="1"/>
    <col min="774" max="1023" width="9.109375" style="5"/>
    <col min="1024" max="1024" width="7.44140625" style="5" customWidth="1"/>
    <col min="1025" max="1025" width="34.44140625" style="5" customWidth="1"/>
    <col min="1026" max="1026" width="17.88671875" style="5" customWidth="1"/>
    <col min="1027" max="1027" width="12" style="5" customWidth="1"/>
    <col min="1028" max="1028" width="10.44140625" style="5" bestFit="1" customWidth="1"/>
    <col min="1029" max="1029" width="14.109375" style="5" customWidth="1"/>
    <col min="1030" max="1279" width="9.109375" style="5"/>
    <col min="1280" max="1280" width="7.44140625" style="5" customWidth="1"/>
    <col min="1281" max="1281" width="34.44140625" style="5" customWidth="1"/>
    <col min="1282" max="1282" width="17.88671875" style="5" customWidth="1"/>
    <col min="1283" max="1283" width="12" style="5" customWidth="1"/>
    <col min="1284" max="1284" width="10.44140625" style="5" bestFit="1" customWidth="1"/>
    <col min="1285" max="1285" width="14.109375" style="5" customWidth="1"/>
    <col min="1286" max="1535" width="9.109375" style="5"/>
    <col min="1536" max="1536" width="7.44140625" style="5" customWidth="1"/>
    <col min="1537" max="1537" width="34.44140625" style="5" customWidth="1"/>
    <col min="1538" max="1538" width="17.88671875" style="5" customWidth="1"/>
    <col min="1539" max="1539" width="12" style="5" customWidth="1"/>
    <col min="1540" max="1540" width="10.44140625" style="5" bestFit="1" customWidth="1"/>
    <col min="1541" max="1541" width="14.109375" style="5" customWidth="1"/>
    <col min="1542" max="1791" width="9.109375" style="5"/>
    <col min="1792" max="1792" width="7.44140625" style="5" customWidth="1"/>
    <col min="1793" max="1793" width="34.44140625" style="5" customWidth="1"/>
    <col min="1794" max="1794" width="17.88671875" style="5" customWidth="1"/>
    <col min="1795" max="1795" width="12" style="5" customWidth="1"/>
    <col min="1796" max="1796" width="10.44140625" style="5" bestFit="1" customWidth="1"/>
    <col min="1797" max="1797" width="14.109375" style="5" customWidth="1"/>
    <col min="1798" max="2047" width="9.109375" style="5"/>
    <col min="2048" max="2048" width="7.44140625" style="5" customWidth="1"/>
    <col min="2049" max="2049" width="34.44140625" style="5" customWidth="1"/>
    <col min="2050" max="2050" width="17.88671875" style="5" customWidth="1"/>
    <col min="2051" max="2051" width="12" style="5" customWidth="1"/>
    <col min="2052" max="2052" width="10.44140625" style="5" bestFit="1" customWidth="1"/>
    <col min="2053" max="2053" width="14.109375" style="5" customWidth="1"/>
    <col min="2054" max="2303" width="9.109375" style="5"/>
    <col min="2304" max="2304" width="7.44140625" style="5" customWidth="1"/>
    <col min="2305" max="2305" width="34.44140625" style="5" customWidth="1"/>
    <col min="2306" max="2306" width="17.88671875" style="5" customWidth="1"/>
    <col min="2307" max="2307" width="12" style="5" customWidth="1"/>
    <col min="2308" max="2308" width="10.44140625" style="5" bestFit="1" customWidth="1"/>
    <col min="2309" max="2309" width="14.109375" style="5" customWidth="1"/>
    <col min="2310" max="2559" width="9.109375" style="5"/>
    <col min="2560" max="2560" width="7.44140625" style="5" customWidth="1"/>
    <col min="2561" max="2561" width="34.44140625" style="5" customWidth="1"/>
    <col min="2562" max="2562" width="17.88671875" style="5" customWidth="1"/>
    <col min="2563" max="2563" width="12" style="5" customWidth="1"/>
    <col min="2564" max="2564" width="10.44140625" style="5" bestFit="1" customWidth="1"/>
    <col min="2565" max="2565" width="14.109375" style="5" customWidth="1"/>
    <col min="2566" max="2815" width="9.109375" style="5"/>
    <col min="2816" max="2816" width="7.44140625" style="5" customWidth="1"/>
    <col min="2817" max="2817" width="34.44140625" style="5" customWidth="1"/>
    <col min="2818" max="2818" width="17.88671875" style="5" customWidth="1"/>
    <col min="2819" max="2819" width="12" style="5" customWidth="1"/>
    <col min="2820" max="2820" width="10.44140625" style="5" bestFit="1" customWidth="1"/>
    <col min="2821" max="2821" width="14.109375" style="5" customWidth="1"/>
    <col min="2822" max="3071" width="9.109375" style="5"/>
    <col min="3072" max="3072" width="7.44140625" style="5" customWidth="1"/>
    <col min="3073" max="3073" width="34.44140625" style="5" customWidth="1"/>
    <col min="3074" max="3074" width="17.88671875" style="5" customWidth="1"/>
    <col min="3075" max="3075" width="12" style="5" customWidth="1"/>
    <col min="3076" max="3076" width="10.44140625" style="5" bestFit="1" customWidth="1"/>
    <col min="3077" max="3077" width="14.109375" style="5" customWidth="1"/>
    <col min="3078" max="3327" width="9.109375" style="5"/>
    <col min="3328" max="3328" width="7.44140625" style="5" customWidth="1"/>
    <col min="3329" max="3329" width="34.44140625" style="5" customWidth="1"/>
    <col min="3330" max="3330" width="17.88671875" style="5" customWidth="1"/>
    <col min="3331" max="3331" width="12" style="5" customWidth="1"/>
    <col min="3332" max="3332" width="10.44140625" style="5" bestFit="1" customWidth="1"/>
    <col min="3333" max="3333" width="14.109375" style="5" customWidth="1"/>
    <col min="3334" max="3583" width="9.109375" style="5"/>
    <col min="3584" max="3584" width="7.44140625" style="5" customWidth="1"/>
    <col min="3585" max="3585" width="34.44140625" style="5" customWidth="1"/>
    <col min="3586" max="3586" width="17.88671875" style="5" customWidth="1"/>
    <col min="3587" max="3587" width="12" style="5" customWidth="1"/>
    <col min="3588" max="3588" width="10.44140625" style="5" bestFit="1" customWidth="1"/>
    <col min="3589" max="3589" width="14.109375" style="5" customWidth="1"/>
    <col min="3590" max="3839" width="9.109375" style="5"/>
    <col min="3840" max="3840" width="7.44140625" style="5" customWidth="1"/>
    <col min="3841" max="3841" width="34.44140625" style="5" customWidth="1"/>
    <col min="3842" max="3842" width="17.88671875" style="5" customWidth="1"/>
    <col min="3843" max="3843" width="12" style="5" customWidth="1"/>
    <col min="3844" max="3844" width="10.44140625" style="5" bestFit="1" customWidth="1"/>
    <col min="3845" max="3845" width="14.109375" style="5" customWidth="1"/>
    <col min="3846" max="4095" width="9.109375" style="5"/>
    <col min="4096" max="4096" width="7.44140625" style="5" customWidth="1"/>
    <col min="4097" max="4097" width="34.44140625" style="5" customWidth="1"/>
    <col min="4098" max="4098" width="17.88671875" style="5" customWidth="1"/>
    <col min="4099" max="4099" width="12" style="5" customWidth="1"/>
    <col min="4100" max="4100" width="10.44140625" style="5" bestFit="1" customWidth="1"/>
    <col min="4101" max="4101" width="14.109375" style="5" customWidth="1"/>
    <col min="4102" max="4351" width="9.109375" style="5"/>
    <col min="4352" max="4352" width="7.44140625" style="5" customWidth="1"/>
    <col min="4353" max="4353" width="34.44140625" style="5" customWidth="1"/>
    <col min="4354" max="4354" width="17.88671875" style="5" customWidth="1"/>
    <col min="4355" max="4355" width="12" style="5" customWidth="1"/>
    <col min="4356" max="4356" width="10.44140625" style="5" bestFit="1" customWidth="1"/>
    <col min="4357" max="4357" width="14.109375" style="5" customWidth="1"/>
    <col min="4358" max="4607" width="9.109375" style="5"/>
    <col min="4608" max="4608" width="7.44140625" style="5" customWidth="1"/>
    <col min="4609" max="4609" width="34.44140625" style="5" customWidth="1"/>
    <col min="4610" max="4610" width="17.88671875" style="5" customWidth="1"/>
    <col min="4611" max="4611" width="12" style="5" customWidth="1"/>
    <col min="4612" max="4612" width="10.44140625" style="5" bestFit="1" customWidth="1"/>
    <col min="4613" max="4613" width="14.109375" style="5" customWidth="1"/>
    <col min="4614" max="4863" width="9.109375" style="5"/>
    <col min="4864" max="4864" width="7.44140625" style="5" customWidth="1"/>
    <col min="4865" max="4865" width="34.44140625" style="5" customWidth="1"/>
    <col min="4866" max="4866" width="17.88671875" style="5" customWidth="1"/>
    <col min="4867" max="4867" width="12" style="5" customWidth="1"/>
    <col min="4868" max="4868" width="10.44140625" style="5" bestFit="1" customWidth="1"/>
    <col min="4869" max="4869" width="14.109375" style="5" customWidth="1"/>
    <col min="4870" max="5119" width="9.109375" style="5"/>
    <col min="5120" max="5120" width="7.44140625" style="5" customWidth="1"/>
    <col min="5121" max="5121" width="34.44140625" style="5" customWidth="1"/>
    <col min="5122" max="5122" width="17.88671875" style="5" customWidth="1"/>
    <col min="5123" max="5123" width="12" style="5" customWidth="1"/>
    <col min="5124" max="5124" width="10.44140625" style="5" bestFit="1" customWidth="1"/>
    <col min="5125" max="5125" width="14.109375" style="5" customWidth="1"/>
    <col min="5126" max="5375" width="9.109375" style="5"/>
    <col min="5376" max="5376" width="7.44140625" style="5" customWidth="1"/>
    <col min="5377" max="5377" width="34.44140625" style="5" customWidth="1"/>
    <col min="5378" max="5378" width="17.88671875" style="5" customWidth="1"/>
    <col min="5379" max="5379" width="12" style="5" customWidth="1"/>
    <col min="5380" max="5380" width="10.44140625" style="5" bestFit="1" customWidth="1"/>
    <col min="5381" max="5381" width="14.109375" style="5" customWidth="1"/>
    <col min="5382" max="5631" width="9.109375" style="5"/>
    <col min="5632" max="5632" width="7.44140625" style="5" customWidth="1"/>
    <col min="5633" max="5633" width="34.44140625" style="5" customWidth="1"/>
    <col min="5634" max="5634" width="17.88671875" style="5" customWidth="1"/>
    <col min="5635" max="5635" width="12" style="5" customWidth="1"/>
    <col min="5636" max="5636" width="10.44140625" style="5" bestFit="1" customWidth="1"/>
    <col min="5637" max="5637" width="14.109375" style="5" customWidth="1"/>
    <col min="5638" max="5887" width="9.109375" style="5"/>
    <col min="5888" max="5888" width="7.44140625" style="5" customWidth="1"/>
    <col min="5889" max="5889" width="34.44140625" style="5" customWidth="1"/>
    <col min="5890" max="5890" width="17.88671875" style="5" customWidth="1"/>
    <col min="5891" max="5891" width="12" style="5" customWidth="1"/>
    <col min="5892" max="5892" width="10.44140625" style="5" bestFit="1" customWidth="1"/>
    <col min="5893" max="5893" width="14.109375" style="5" customWidth="1"/>
    <col min="5894" max="6143" width="9.109375" style="5"/>
    <col min="6144" max="6144" width="7.44140625" style="5" customWidth="1"/>
    <col min="6145" max="6145" width="34.44140625" style="5" customWidth="1"/>
    <col min="6146" max="6146" width="17.88671875" style="5" customWidth="1"/>
    <col min="6147" max="6147" width="12" style="5" customWidth="1"/>
    <col min="6148" max="6148" width="10.44140625" style="5" bestFit="1" customWidth="1"/>
    <col min="6149" max="6149" width="14.109375" style="5" customWidth="1"/>
    <col min="6150" max="6399" width="9.109375" style="5"/>
    <col min="6400" max="6400" width="7.44140625" style="5" customWidth="1"/>
    <col min="6401" max="6401" width="34.44140625" style="5" customWidth="1"/>
    <col min="6402" max="6402" width="17.88671875" style="5" customWidth="1"/>
    <col min="6403" max="6403" width="12" style="5" customWidth="1"/>
    <col min="6404" max="6404" width="10.44140625" style="5" bestFit="1" customWidth="1"/>
    <col min="6405" max="6405" width="14.109375" style="5" customWidth="1"/>
    <col min="6406" max="6655" width="9.109375" style="5"/>
    <col min="6656" max="6656" width="7.44140625" style="5" customWidth="1"/>
    <col min="6657" max="6657" width="34.44140625" style="5" customWidth="1"/>
    <col min="6658" max="6658" width="17.88671875" style="5" customWidth="1"/>
    <col min="6659" max="6659" width="12" style="5" customWidth="1"/>
    <col min="6660" max="6660" width="10.44140625" style="5" bestFit="1" customWidth="1"/>
    <col min="6661" max="6661" width="14.109375" style="5" customWidth="1"/>
    <col min="6662" max="6911" width="9.109375" style="5"/>
    <col min="6912" max="6912" width="7.44140625" style="5" customWidth="1"/>
    <col min="6913" max="6913" width="34.44140625" style="5" customWidth="1"/>
    <col min="6914" max="6914" width="17.88671875" style="5" customWidth="1"/>
    <col min="6915" max="6915" width="12" style="5" customWidth="1"/>
    <col min="6916" max="6916" width="10.44140625" style="5" bestFit="1" customWidth="1"/>
    <col min="6917" max="6917" width="14.109375" style="5" customWidth="1"/>
    <col min="6918" max="7167" width="9.109375" style="5"/>
    <col min="7168" max="7168" width="7.44140625" style="5" customWidth="1"/>
    <col min="7169" max="7169" width="34.44140625" style="5" customWidth="1"/>
    <col min="7170" max="7170" width="17.88671875" style="5" customWidth="1"/>
    <col min="7171" max="7171" width="12" style="5" customWidth="1"/>
    <col min="7172" max="7172" width="10.44140625" style="5" bestFit="1" customWidth="1"/>
    <col min="7173" max="7173" width="14.109375" style="5" customWidth="1"/>
    <col min="7174" max="7423" width="9.109375" style="5"/>
    <col min="7424" max="7424" width="7.44140625" style="5" customWidth="1"/>
    <col min="7425" max="7425" width="34.44140625" style="5" customWidth="1"/>
    <col min="7426" max="7426" width="17.88671875" style="5" customWidth="1"/>
    <col min="7427" max="7427" width="12" style="5" customWidth="1"/>
    <col min="7428" max="7428" width="10.44140625" style="5" bestFit="1" customWidth="1"/>
    <col min="7429" max="7429" width="14.109375" style="5" customWidth="1"/>
    <col min="7430" max="7679" width="9.109375" style="5"/>
    <col min="7680" max="7680" width="7.44140625" style="5" customWidth="1"/>
    <col min="7681" max="7681" width="34.44140625" style="5" customWidth="1"/>
    <col min="7682" max="7682" width="17.88671875" style="5" customWidth="1"/>
    <col min="7683" max="7683" width="12" style="5" customWidth="1"/>
    <col min="7684" max="7684" width="10.44140625" style="5" bestFit="1" customWidth="1"/>
    <col min="7685" max="7685" width="14.109375" style="5" customWidth="1"/>
    <col min="7686" max="7935" width="9.109375" style="5"/>
    <col min="7936" max="7936" width="7.44140625" style="5" customWidth="1"/>
    <col min="7937" max="7937" width="34.44140625" style="5" customWidth="1"/>
    <col min="7938" max="7938" width="17.88671875" style="5" customWidth="1"/>
    <col min="7939" max="7939" width="12" style="5" customWidth="1"/>
    <col min="7940" max="7940" width="10.44140625" style="5" bestFit="1" customWidth="1"/>
    <col min="7941" max="7941" width="14.109375" style="5" customWidth="1"/>
    <col min="7942" max="8191" width="9.109375" style="5"/>
    <col min="8192" max="8192" width="7.44140625" style="5" customWidth="1"/>
    <col min="8193" max="8193" width="34.44140625" style="5" customWidth="1"/>
    <col min="8194" max="8194" width="17.88671875" style="5" customWidth="1"/>
    <col min="8195" max="8195" width="12" style="5" customWidth="1"/>
    <col min="8196" max="8196" width="10.44140625" style="5" bestFit="1" customWidth="1"/>
    <col min="8197" max="8197" width="14.109375" style="5" customWidth="1"/>
    <col min="8198" max="8447" width="9.109375" style="5"/>
    <col min="8448" max="8448" width="7.44140625" style="5" customWidth="1"/>
    <col min="8449" max="8449" width="34.44140625" style="5" customWidth="1"/>
    <col min="8450" max="8450" width="17.88671875" style="5" customWidth="1"/>
    <col min="8451" max="8451" width="12" style="5" customWidth="1"/>
    <col min="8452" max="8452" width="10.44140625" style="5" bestFit="1" customWidth="1"/>
    <col min="8453" max="8453" width="14.109375" style="5" customWidth="1"/>
    <col min="8454" max="8703" width="9.109375" style="5"/>
    <col min="8704" max="8704" width="7.44140625" style="5" customWidth="1"/>
    <col min="8705" max="8705" width="34.44140625" style="5" customWidth="1"/>
    <col min="8706" max="8706" width="17.88671875" style="5" customWidth="1"/>
    <col min="8707" max="8707" width="12" style="5" customWidth="1"/>
    <col min="8708" max="8708" width="10.44140625" style="5" bestFit="1" customWidth="1"/>
    <col min="8709" max="8709" width="14.109375" style="5" customWidth="1"/>
    <col min="8710" max="8959" width="9.109375" style="5"/>
    <col min="8960" max="8960" width="7.44140625" style="5" customWidth="1"/>
    <col min="8961" max="8961" width="34.44140625" style="5" customWidth="1"/>
    <col min="8962" max="8962" width="17.88671875" style="5" customWidth="1"/>
    <col min="8963" max="8963" width="12" style="5" customWidth="1"/>
    <col min="8964" max="8964" width="10.44140625" style="5" bestFit="1" customWidth="1"/>
    <col min="8965" max="8965" width="14.109375" style="5" customWidth="1"/>
    <col min="8966" max="9215" width="9.109375" style="5"/>
    <col min="9216" max="9216" width="7.44140625" style="5" customWidth="1"/>
    <col min="9217" max="9217" width="34.44140625" style="5" customWidth="1"/>
    <col min="9218" max="9218" width="17.88671875" style="5" customWidth="1"/>
    <col min="9219" max="9219" width="12" style="5" customWidth="1"/>
    <col min="9220" max="9220" width="10.44140625" style="5" bestFit="1" customWidth="1"/>
    <col min="9221" max="9221" width="14.109375" style="5" customWidth="1"/>
    <col min="9222" max="9471" width="9.109375" style="5"/>
    <col min="9472" max="9472" width="7.44140625" style="5" customWidth="1"/>
    <col min="9473" max="9473" width="34.44140625" style="5" customWidth="1"/>
    <col min="9474" max="9474" width="17.88671875" style="5" customWidth="1"/>
    <col min="9475" max="9475" width="12" style="5" customWidth="1"/>
    <col min="9476" max="9476" width="10.44140625" style="5" bestFit="1" customWidth="1"/>
    <col min="9477" max="9477" width="14.109375" style="5" customWidth="1"/>
    <col min="9478" max="9727" width="9.109375" style="5"/>
    <col min="9728" max="9728" width="7.44140625" style="5" customWidth="1"/>
    <col min="9729" max="9729" width="34.44140625" style="5" customWidth="1"/>
    <col min="9730" max="9730" width="17.88671875" style="5" customWidth="1"/>
    <col min="9731" max="9731" width="12" style="5" customWidth="1"/>
    <col min="9732" max="9732" width="10.44140625" style="5" bestFit="1" customWidth="1"/>
    <col min="9733" max="9733" width="14.109375" style="5" customWidth="1"/>
    <col min="9734" max="9983" width="9.109375" style="5"/>
    <col min="9984" max="9984" width="7.44140625" style="5" customWidth="1"/>
    <col min="9985" max="9985" width="34.44140625" style="5" customWidth="1"/>
    <col min="9986" max="9986" width="17.88671875" style="5" customWidth="1"/>
    <col min="9987" max="9987" width="12" style="5" customWidth="1"/>
    <col min="9988" max="9988" width="10.44140625" style="5" bestFit="1" customWidth="1"/>
    <col min="9989" max="9989" width="14.109375" style="5" customWidth="1"/>
    <col min="9990" max="10239" width="9.109375" style="5"/>
    <col min="10240" max="10240" width="7.44140625" style="5" customWidth="1"/>
    <col min="10241" max="10241" width="34.44140625" style="5" customWidth="1"/>
    <col min="10242" max="10242" width="17.88671875" style="5" customWidth="1"/>
    <col min="10243" max="10243" width="12" style="5" customWidth="1"/>
    <col min="10244" max="10244" width="10.44140625" style="5" bestFit="1" customWidth="1"/>
    <col min="10245" max="10245" width="14.109375" style="5" customWidth="1"/>
    <col min="10246" max="10495" width="9.109375" style="5"/>
    <col min="10496" max="10496" width="7.44140625" style="5" customWidth="1"/>
    <col min="10497" max="10497" width="34.44140625" style="5" customWidth="1"/>
    <col min="10498" max="10498" width="17.88671875" style="5" customWidth="1"/>
    <col min="10499" max="10499" width="12" style="5" customWidth="1"/>
    <col min="10500" max="10500" width="10.44140625" style="5" bestFit="1" customWidth="1"/>
    <col min="10501" max="10501" width="14.109375" style="5" customWidth="1"/>
    <col min="10502" max="10751" width="9.109375" style="5"/>
    <col min="10752" max="10752" width="7.44140625" style="5" customWidth="1"/>
    <col min="10753" max="10753" width="34.44140625" style="5" customWidth="1"/>
    <col min="10754" max="10754" width="17.88671875" style="5" customWidth="1"/>
    <col min="10755" max="10755" width="12" style="5" customWidth="1"/>
    <col min="10756" max="10756" width="10.44140625" style="5" bestFit="1" customWidth="1"/>
    <col min="10757" max="10757" width="14.109375" style="5" customWidth="1"/>
    <col min="10758" max="11007" width="9.109375" style="5"/>
    <col min="11008" max="11008" width="7.44140625" style="5" customWidth="1"/>
    <col min="11009" max="11009" width="34.44140625" style="5" customWidth="1"/>
    <col min="11010" max="11010" width="17.88671875" style="5" customWidth="1"/>
    <col min="11011" max="11011" width="12" style="5" customWidth="1"/>
    <col min="11012" max="11012" width="10.44140625" style="5" bestFit="1" customWidth="1"/>
    <col min="11013" max="11013" width="14.109375" style="5" customWidth="1"/>
    <col min="11014" max="11263" width="9.109375" style="5"/>
    <col min="11264" max="11264" width="7.44140625" style="5" customWidth="1"/>
    <col min="11265" max="11265" width="34.44140625" style="5" customWidth="1"/>
    <col min="11266" max="11266" width="17.88671875" style="5" customWidth="1"/>
    <col min="11267" max="11267" width="12" style="5" customWidth="1"/>
    <col min="11268" max="11268" width="10.44140625" style="5" bestFit="1" customWidth="1"/>
    <col min="11269" max="11269" width="14.109375" style="5" customWidth="1"/>
    <col min="11270" max="11519" width="9.109375" style="5"/>
    <col min="11520" max="11520" width="7.44140625" style="5" customWidth="1"/>
    <col min="11521" max="11521" width="34.44140625" style="5" customWidth="1"/>
    <col min="11522" max="11522" width="17.88671875" style="5" customWidth="1"/>
    <col min="11523" max="11523" width="12" style="5" customWidth="1"/>
    <col min="11524" max="11524" width="10.44140625" style="5" bestFit="1" customWidth="1"/>
    <col min="11525" max="11525" width="14.109375" style="5" customWidth="1"/>
    <col min="11526" max="11775" width="9.109375" style="5"/>
    <col min="11776" max="11776" width="7.44140625" style="5" customWidth="1"/>
    <col min="11777" max="11777" width="34.44140625" style="5" customWidth="1"/>
    <col min="11778" max="11778" width="17.88671875" style="5" customWidth="1"/>
    <col min="11779" max="11779" width="12" style="5" customWidth="1"/>
    <col min="11780" max="11780" width="10.44140625" style="5" bestFit="1" customWidth="1"/>
    <col min="11781" max="11781" width="14.109375" style="5" customWidth="1"/>
    <col min="11782" max="12031" width="9.109375" style="5"/>
    <col min="12032" max="12032" width="7.44140625" style="5" customWidth="1"/>
    <col min="12033" max="12033" width="34.44140625" style="5" customWidth="1"/>
    <col min="12034" max="12034" width="17.88671875" style="5" customWidth="1"/>
    <col min="12035" max="12035" width="12" style="5" customWidth="1"/>
    <col min="12036" max="12036" width="10.44140625" style="5" bestFit="1" customWidth="1"/>
    <col min="12037" max="12037" width="14.109375" style="5" customWidth="1"/>
    <col min="12038" max="12287" width="9.109375" style="5"/>
    <col min="12288" max="12288" width="7.44140625" style="5" customWidth="1"/>
    <col min="12289" max="12289" width="34.44140625" style="5" customWidth="1"/>
    <col min="12290" max="12290" width="17.88671875" style="5" customWidth="1"/>
    <col min="12291" max="12291" width="12" style="5" customWidth="1"/>
    <col min="12292" max="12292" width="10.44140625" style="5" bestFit="1" customWidth="1"/>
    <col min="12293" max="12293" width="14.109375" style="5" customWidth="1"/>
    <col min="12294" max="12543" width="9.109375" style="5"/>
    <col min="12544" max="12544" width="7.44140625" style="5" customWidth="1"/>
    <col min="12545" max="12545" width="34.44140625" style="5" customWidth="1"/>
    <col min="12546" max="12546" width="17.88671875" style="5" customWidth="1"/>
    <col min="12547" max="12547" width="12" style="5" customWidth="1"/>
    <col min="12548" max="12548" width="10.44140625" style="5" bestFit="1" customWidth="1"/>
    <col min="12549" max="12549" width="14.109375" style="5" customWidth="1"/>
    <col min="12550" max="12799" width="9.109375" style="5"/>
    <col min="12800" max="12800" width="7.44140625" style="5" customWidth="1"/>
    <col min="12801" max="12801" width="34.44140625" style="5" customWidth="1"/>
    <col min="12802" max="12802" width="17.88671875" style="5" customWidth="1"/>
    <col min="12803" max="12803" width="12" style="5" customWidth="1"/>
    <col min="12804" max="12804" width="10.44140625" style="5" bestFit="1" customWidth="1"/>
    <col min="12805" max="12805" width="14.109375" style="5" customWidth="1"/>
    <col min="12806" max="13055" width="9.109375" style="5"/>
    <col min="13056" max="13056" width="7.44140625" style="5" customWidth="1"/>
    <col min="13057" max="13057" width="34.44140625" style="5" customWidth="1"/>
    <col min="13058" max="13058" width="17.88671875" style="5" customWidth="1"/>
    <col min="13059" max="13059" width="12" style="5" customWidth="1"/>
    <col min="13060" max="13060" width="10.44140625" style="5" bestFit="1" customWidth="1"/>
    <col min="13061" max="13061" width="14.109375" style="5" customWidth="1"/>
    <col min="13062" max="13311" width="9.109375" style="5"/>
    <col min="13312" max="13312" width="7.44140625" style="5" customWidth="1"/>
    <col min="13313" max="13313" width="34.44140625" style="5" customWidth="1"/>
    <col min="13314" max="13314" width="17.88671875" style="5" customWidth="1"/>
    <col min="13315" max="13315" width="12" style="5" customWidth="1"/>
    <col min="13316" max="13316" width="10.44140625" style="5" bestFit="1" customWidth="1"/>
    <col min="13317" max="13317" width="14.109375" style="5" customWidth="1"/>
    <col min="13318" max="13567" width="9.109375" style="5"/>
    <col min="13568" max="13568" width="7.44140625" style="5" customWidth="1"/>
    <col min="13569" max="13569" width="34.44140625" style="5" customWidth="1"/>
    <col min="13570" max="13570" width="17.88671875" style="5" customWidth="1"/>
    <col min="13571" max="13571" width="12" style="5" customWidth="1"/>
    <col min="13572" max="13572" width="10.44140625" style="5" bestFit="1" customWidth="1"/>
    <col min="13573" max="13573" width="14.109375" style="5" customWidth="1"/>
    <col min="13574" max="13823" width="9.109375" style="5"/>
    <col min="13824" max="13824" width="7.44140625" style="5" customWidth="1"/>
    <col min="13825" max="13825" width="34.44140625" style="5" customWidth="1"/>
    <col min="13826" max="13826" width="17.88671875" style="5" customWidth="1"/>
    <col min="13827" max="13827" width="12" style="5" customWidth="1"/>
    <col min="13828" max="13828" width="10.44140625" style="5" bestFit="1" customWidth="1"/>
    <col min="13829" max="13829" width="14.109375" style="5" customWidth="1"/>
    <col min="13830" max="14079" width="9.109375" style="5"/>
    <col min="14080" max="14080" width="7.44140625" style="5" customWidth="1"/>
    <col min="14081" max="14081" width="34.44140625" style="5" customWidth="1"/>
    <col min="14082" max="14082" width="17.88671875" style="5" customWidth="1"/>
    <col min="14083" max="14083" width="12" style="5" customWidth="1"/>
    <col min="14084" max="14084" width="10.44140625" style="5" bestFit="1" customWidth="1"/>
    <col min="14085" max="14085" width="14.109375" style="5" customWidth="1"/>
    <col min="14086" max="14335" width="9.109375" style="5"/>
    <col min="14336" max="14336" width="7.44140625" style="5" customWidth="1"/>
    <col min="14337" max="14337" width="34.44140625" style="5" customWidth="1"/>
    <col min="14338" max="14338" width="17.88671875" style="5" customWidth="1"/>
    <col min="14339" max="14339" width="12" style="5" customWidth="1"/>
    <col min="14340" max="14340" width="10.44140625" style="5" bestFit="1" customWidth="1"/>
    <col min="14341" max="14341" width="14.109375" style="5" customWidth="1"/>
    <col min="14342" max="14591" width="9.109375" style="5"/>
    <col min="14592" max="14592" width="7.44140625" style="5" customWidth="1"/>
    <col min="14593" max="14593" width="34.44140625" style="5" customWidth="1"/>
    <col min="14594" max="14594" width="17.88671875" style="5" customWidth="1"/>
    <col min="14595" max="14595" width="12" style="5" customWidth="1"/>
    <col min="14596" max="14596" width="10.44140625" style="5" bestFit="1" customWidth="1"/>
    <col min="14597" max="14597" width="14.109375" style="5" customWidth="1"/>
    <col min="14598" max="14847" width="9.109375" style="5"/>
    <col min="14848" max="14848" width="7.44140625" style="5" customWidth="1"/>
    <col min="14849" max="14849" width="34.44140625" style="5" customWidth="1"/>
    <col min="14850" max="14850" width="17.88671875" style="5" customWidth="1"/>
    <col min="14851" max="14851" width="12" style="5" customWidth="1"/>
    <col min="14852" max="14852" width="10.44140625" style="5" bestFit="1" customWidth="1"/>
    <col min="14853" max="14853" width="14.109375" style="5" customWidth="1"/>
    <col min="14854" max="15103" width="9.109375" style="5"/>
    <col min="15104" max="15104" width="7.44140625" style="5" customWidth="1"/>
    <col min="15105" max="15105" width="34.44140625" style="5" customWidth="1"/>
    <col min="15106" max="15106" width="17.88671875" style="5" customWidth="1"/>
    <col min="15107" max="15107" width="12" style="5" customWidth="1"/>
    <col min="15108" max="15108" width="10.44140625" style="5" bestFit="1" customWidth="1"/>
    <col min="15109" max="15109" width="14.109375" style="5" customWidth="1"/>
    <col min="15110" max="15359" width="9.109375" style="5"/>
    <col min="15360" max="15360" width="7.44140625" style="5" customWidth="1"/>
    <col min="15361" max="15361" width="34.44140625" style="5" customWidth="1"/>
    <col min="15362" max="15362" width="17.88671875" style="5" customWidth="1"/>
    <col min="15363" max="15363" width="12" style="5" customWidth="1"/>
    <col min="15364" max="15364" width="10.44140625" style="5" bestFit="1" customWidth="1"/>
    <col min="15365" max="15365" width="14.109375" style="5" customWidth="1"/>
    <col min="15366" max="15615" width="9.109375" style="5"/>
    <col min="15616" max="15616" width="7.44140625" style="5" customWidth="1"/>
    <col min="15617" max="15617" width="34.44140625" style="5" customWidth="1"/>
    <col min="15618" max="15618" width="17.88671875" style="5" customWidth="1"/>
    <col min="15619" max="15619" width="12" style="5" customWidth="1"/>
    <col min="15620" max="15620" width="10.44140625" style="5" bestFit="1" customWidth="1"/>
    <col min="15621" max="15621" width="14.109375" style="5" customWidth="1"/>
    <col min="15622" max="15871" width="9.109375" style="5"/>
    <col min="15872" max="15872" width="7.44140625" style="5" customWidth="1"/>
    <col min="15873" max="15873" width="34.44140625" style="5" customWidth="1"/>
    <col min="15874" max="15874" width="17.88671875" style="5" customWidth="1"/>
    <col min="15875" max="15875" width="12" style="5" customWidth="1"/>
    <col min="15876" max="15876" width="10.44140625" style="5" bestFit="1" customWidth="1"/>
    <col min="15877" max="15877" width="14.109375" style="5" customWidth="1"/>
    <col min="15878" max="16127" width="9.109375" style="5"/>
    <col min="16128" max="16128" width="7.44140625" style="5" customWidth="1"/>
    <col min="16129" max="16129" width="34.44140625" style="5" customWidth="1"/>
    <col min="16130" max="16130" width="17.88671875" style="5" customWidth="1"/>
    <col min="16131" max="16131" width="12" style="5" customWidth="1"/>
    <col min="16132" max="16132" width="10.44140625" style="5" bestFit="1" customWidth="1"/>
    <col min="16133" max="16133" width="14.109375" style="5" customWidth="1"/>
    <col min="16134" max="16384" width="9.109375" style="5"/>
  </cols>
  <sheetData>
    <row r="1" spans="1:15" s="1" customFormat="1" x14ac:dyDescent="0.3">
      <c r="A1" s="1" t="s">
        <v>48</v>
      </c>
      <c r="B1" s="90"/>
      <c r="D1" s="8" t="s">
        <v>49</v>
      </c>
      <c r="E1" s="3"/>
      <c r="F1" s="3"/>
      <c r="K1" s="75"/>
      <c r="L1" s="75"/>
      <c r="M1" s="75"/>
      <c r="N1" s="75"/>
    </row>
    <row r="2" spans="1:15" s="1" customFormat="1" x14ac:dyDescent="0.3">
      <c r="A2" s="9" t="s">
        <v>50</v>
      </c>
      <c r="B2" s="90"/>
      <c r="D2" s="3" t="s">
        <v>51</v>
      </c>
      <c r="E2" s="3"/>
      <c r="F2" s="3"/>
      <c r="K2" s="75"/>
      <c r="L2" s="75"/>
      <c r="M2" s="75"/>
      <c r="N2" s="75"/>
    </row>
    <row r="3" spans="1:15" x14ac:dyDescent="0.3">
      <c r="A3" s="3"/>
      <c r="B3" s="74" t="s">
        <v>237</v>
      </c>
    </row>
    <row r="4" spans="1:15" s="83" customFormat="1" x14ac:dyDescent="0.3">
      <c r="A4" s="74"/>
      <c r="B4" s="91"/>
      <c r="C4" s="7"/>
      <c r="D4" s="7"/>
      <c r="E4" s="7"/>
      <c r="F4" s="7"/>
      <c r="K4" s="87"/>
      <c r="L4" s="87"/>
      <c r="M4" s="87"/>
      <c r="N4" s="87"/>
    </row>
    <row r="5" spans="1:15" ht="20.399999999999999" customHeight="1" x14ac:dyDescent="0.3">
      <c r="A5" s="173" t="s">
        <v>231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</row>
    <row r="6" spans="1:15" ht="20.399999999999999" x14ac:dyDescent="0.3">
      <c r="A6" s="11"/>
      <c r="B6" s="92"/>
      <c r="C6" s="11"/>
      <c r="D6" s="10" t="s">
        <v>234</v>
      </c>
      <c r="E6" s="11"/>
      <c r="F6" s="11"/>
      <c r="G6" s="11"/>
      <c r="H6" s="11"/>
      <c r="I6" s="11"/>
      <c r="J6" s="11"/>
      <c r="K6" s="11"/>
      <c r="L6" s="11"/>
    </row>
    <row r="7" spans="1:15" ht="20.399999999999999" x14ac:dyDescent="0.3">
      <c r="A7" s="11"/>
      <c r="B7" s="102" t="s">
        <v>228</v>
      </c>
      <c r="C7" s="99" t="s">
        <v>229</v>
      </c>
      <c r="D7" s="100"/>
      <c r="E7" s="101"/>
      <c r="F7" s="101"/>
      <c r="G7" s="101"/>
      <c r="H7" s="101"/>
      <c r="I7" s="101"/>
      <c r="J7" s="101"/>
      <c r="K7" s="101"/>
      <c r="L7" s="101"/>
      <c r="M7" s="101"/>
      <c r="O7" s="83"/>
    </row>
    <row r="8" spans="1:15" s="83" customFormat="1" ht="20.399999999999999" x14ac:dyDescent="0.3">
      <c r="A8" s="11"/>
      <c r="B8" s="98"/>
      <c r="C8" s="99" t="s">
        <v>235</v>
      </c>
      <c r="D8" s="100"/>
      <c r="E8" s="101"/>
      <c r="F8" s="101"/>
      <c r="G8" s="101"/>
      <c r="H8" s="101"/>
      <c r="I8" s="101"/>
      <c r="J8" s="101"/>
      <c r="K8" s="101"/>
      <c r="L8" s="101"/>
      <c r="M8" s="101"/>
      <c r="N8" s="87"/>
    </row>
    <row r="9" spans="1:15" s="6" customFormat="1" x14ac:dyDescent="0.3">
      <c r="A9" s="174"/>
      <c r="B9" s="175"/>
      <c r="C9" s="175"/>
      <c r="D9" s="175"/>
      <c r="E9" s="175"/>
      <c r="F9" s="175"/>
      <c r="G9" s="5"/>
      <c r="H9" s="5"/>
      <c r="I9" s="5"/>
      <c r="J9" s="5"/>
      <c r="K9" s="87"/>
      <c r="L9" s="87"/>
      <c r="M9" s="87"/>
      <c r="N9" s="87"/>
      <c r="O9" s="5"/>
    </row>
    <row r="10" spans="1:15" s="6" customFormat="1" ht="92.4" x14ac:dyDescent="0.3">
      <c r="A10" s="43" t="s">
        <v>66</v>
      </c>
      <c r="B10" s="51" t="s">
        <v>67</v>
      </c>
      <c r="C10" s="44" t="s">
        <v>68</v>
      </c>
      <c r="D10" s="43" t="s">
        <v>1</v>
      </c>
      <c r="E10" s="62" t="s">
        <v>69</v>
      </c>
      <c r="F10" s="62" t="s">
        <v>70</v>
      </c>
      <c r="G10" s="62" t="s">
        <v>71</v>
      </c>
      <c r="H10" s="62" t="s">
        <v>195</v>
      </c>
      <c r="I10" s="62" t="s">
        <v>196</v>
      </c>
      <c r="J10" s="62" t="s">
        <v>201</v>
      </c>
      <c r="K10" s="63" t="s">
        <v>213</v>
      </c>
      <c r="L10" s="63" t="s">
        <v>193</v>
      </c>
      <c r="M10" s="63" t="s">
        <v>212</v>
      </c>
      <c r="N10" s="57" t="s">
        <v>72</v>
      </c>
      <c r="O10" s="44" t="s">
        <v>2</v>
      </c>
    </row>
    <row r="11" spans="1:15" s="4" customFormat="1" x14ac:dyDescent="0.3">
      <c r="A11" s="80">
        <v>1</v>
      </c>
      <c r="B11" s="61" t="s">
        <v>78</v>
      </c>
      <c r="C11" s="77" t="s">
        <v>19</v>
      </c>
      <c r="D11" s="77" t="s">
        <v>39</v>
      </c>
      <c r="E11" s="86">
        <v>30</v>
      </c>
      <c r="F11" s="86">
        <v>30</v>
      </c>
      <c r="G11" s="86">
        <v>30</v>
      </c>
      <c r="H11" s="86"/>
      <c r="I11" s="86"/>
      <c r="J11" s="82"/>
      <c r="K11" s="86">
        <v>10</v>
      </c>
      <c r="L11" s="86">
        <v>45</v>
      </c>
      <c r="M11" s="86"/>
      <c r="N11" s="57">
        <f>E11+F11+G11+H11+I11+J11+K11+L11+M11</f>
        <v>145</v>
      </c>
      <c r="O11" s="82"/>
    </row>
    <row r="12" spans="1:15" x14ac:dyDescent="0.3">
      <c r="A12" s="80">
        <v>2</v>
      </c>
      <c r="B12" s="61" t="s">
        <v>79</v>
      </c>
      <c r="C12" s="77"/>
      <c r="D12" s="77"/>
      <c r="E12" s="86"/>
      <c r="F12" s="86">
        <v>30</v>
      </c>
      <c r="G12" s="86">
        <v>30</v>
      </c>
      <c r="H12" s="86"/>
      <c r="I12" s="86"/>
      <c r="J12" s="82"/>
      <c r="K12" s="86"/>
      <c r="L12" s="86"/>
      <c r="M12" s="86"/>
      <c r="N12" s="57">
        <f t="shared" ref="N12:N75" si="0">E12+F12+G12+H12+I12+J12+K12+L12+M12</f>
        <v>60</v>
      </c>
      <c r="O12" s="82"/>
    </row>
    <row r="13" spans="1:15" x14ac:dyDescent="0.3">
      <c r="A13" s="80">
        <v>3</v>
      </c>
      <c r="B13" s="61" t="s">
        <v>31</v>
      </c>
      <c r="C13" s="77"/>
      <c r="D13" s="80" t="s">
        <v>80</v>
      </c>
      <c r="E13" s="86">
        <v>6</v>
      </c>
      <c r="F13" s="86">
        <v>3</v>
      </c>
      <c r="G13" s="86">
        <v>10</v>
      </c>
      <c r="H13" s="86"/>
      <c r="I13" s="86"/>
      <c r="J13" s="82"/>
      <c r="K13" s="86">
        <v>4</v>
      </c>
      <c r="L13" s="86">
        <v>6</v>
      </c>
      <c r="M13" s="86"/>
      <c r="N13" s="57">
        <f t="shared" si="0"/>
        <v>29</v>
      </c>
      <c r="O13" s="82"/>
    </row>
    <row r="14" spans="1:15" x14ac:dyDescent="0.3">
      <c r="A14" s="80">
        <v>4</v>
      </c>
      <c r="B14" s="61" t="s">
        <v>81</v>
      </c>
      <c r="C14" s="77"/>
      <c r="D14" s="80"/>
      <c r="E14" s="86"/>
      <c r="F14" s="86">
        <v>3</v>
      </c>
      <c r="G14" s="86">
        <v>10</v>
      </c>
      <c r="H14" s="86"/>
      <c r="I14" s="86"/>
      <c r="J14" s="82"/>
      <c r="K14" s="86">
        <v>4</v>
      </c>
      <c r="L14" s="86">
        <v>6</v>
      </c>
      <c r="M14" s="86"/>
      <c r="N14" s="57">
        <f t="shared" si="0"/>
        <v>23</v>
      </c>
      <c r="O14" s="82"/>
    </row>
    <row r="15" spans="1:15" x14ac:dyDescent="0.3">
      <c r="A15" s="80">
        <v>5</v>
      </c>
      <c r="B15" s="61" t="s">
        <v>82</v>
      </c>
      <c r="C15" s="77"/>
      <c r="D15" s="80"/>
      <c r="E15" s="86"/>
      <c r="F15" s="86"/>
      <c r="G15" s="86"/>
      <c r="H15" s="86">
        <v>4</v>
      </c>
      <c r="I15" s="86"/>
      <c r="J15" s="82"/>
      <c r="K15" s="86">
        <v>6</v>
      </c>
      <c r="L15" s="86"/>
      <c r="M15" s="86"/>
      <c r="N15" s="57">
        <f t="shared" si="0"/>
        <v>10</v>
      </c>
      <c r="O15" s="82"/>
    </row>
    <row r="16" spans="1:15" x14ac:dyDescent="0.3">
      <c r="A16" s="80">
        <v>6</v>
      </c>
      <c r="B16" s="61" t="s">
        <v>203</v>
      </c>
      <c r="C16" s="77" t="s">
        <v>24</v>
      </c>
      <c r="D16" s="77" t="s">
        <v>8</v>
      </c>
      <c r="E16" s="86">
        <v>30</v>
      </c>
      <c r="F16" s="86"/>
      <c r="G16" s="86">
        <v>10</v>
      </c>
      <c r="H16" s="86"/>
      <c r="I16" s="86"/>
      <c r="J16" s="82"/>
      <c r="K16" s="86"/>
      <c r="L16" s="86"/>
      <c r="M16" s="86"/>
      <c r="N16" s="57">
        <f t="shared" si="0"/>
        <v>40</v>
      </c>
      <c r="O16" s="82"/>
    </row>
    <row r="17" spans="1:15" x14ac:dyDescent="0.3">
      <c r="A17" s="80">
        <v>7</v>
      </c>
      <c r="B17" s="61" t="s">
        <v>204</v>
      </c>
      <c r="C17" s="77" t="s">
        <v>24</v>
      </c>
      <c r="D17" s="77" t="s">
        <v>8</v>
      </c>
      <c r="E17" s="86">
        <v>90</v>
      </c>
      <c r="F17" s="86">
        <v>90</v>
      </c>
      <c r="G17" s="86">
        <v>35</v>
      </c>
      <c r="H17" s="86"/>
      <c r="I17" s="86"/>
      <c r="J17" s="82"/>
      <c r="K17" s="86">
        <v>360</v>
      </c>
      <c r="L17" s="86">
        <v>390</v>
      </c>
      <c r="M17" s="86"/>
      <c r="N17" s="57">
        <f t="shared" si="0"/>
        <v>965</v>
      </c>
      <c r="O17" s="82" t="s">
        <v>45</v>
      </c>
    </row>
    <row r="18" spans="1:15" x14ac:dyDescent="0.3">
      <c r="A18" s="80">
        <v>8</v>
      </c>
      <c r="B18" s="61" t="s">
        <v>205</v>
      </c>
      <c r="C18" s="77" t="s">
        <v>21</v>
      </c>
      <c r="D18" s="77" t="s">
        <v>8</v>
      </c>
      <c r="E18" s="86">
        <v>90</v>
      </c>
      <c r="F18" s="86">
        <v>90</v>
      </c>
      <c r="G18" s="86">
        <v>35</v>
      </c>
      <c r="H18" s="86"/>
      <c r="I18" s="86"/>
      <c r="J18" s="82"/>
      <c r="K18" s="86">
        <v>30</v>
      </c>
      <c r="L18" s="86">
        <v>30</v>
      </c>
      <c r="M18" s="86"/>
      <c r="N18" s="57">
        <f t="shared" si="0"/>
        <v>275</v>
      </c>
      <c r="O18" s="82" t="s">
        <v>45</v>
      </c>
    </row>
    <row r="19" spans="1:15" x14ac:dyDescent="0.3">
      <c r="A19" s="80">
        <v>9</v>
      </c>
      <c r="B19" s="61" t="s">
        <v>206</v>
      </c>
      <c r="C19" s="77" t="s">
        <v>21</v>
      </c>
      <c r="D19" s="77" t="s">
        <v>8</v>
      </c>
      <c r="E19" s="86">
        <v>90</v>
      </c>
      <c r="F19" s="86">
        <v>90</v>
      </c>
      <c r="G19" s="86">
        <v>22</v>
      </c>
      <c r="H19" s="86"/>
      <c r="I19" s="86"/>
      <c r="J19" s="82"/>
      <c r="K19" s="86">
        <v>30</v>
      </c>
      <c r="L19" s="86">
        <v>30</v>
      </c>
      <c r="M19" s="86"/>
      <c r="N19" s="57">
        <f t="shared" si="0"/>
        <v>262</v>
      </c>
      <c r="O19" s="82" t="s">
        <v>45</v>
      </c>
    </row>
    <row r="20" spans="1:15" x14ac:dyDescent="0.3">
      <c r="A20" s="80">
        <v>10</v>
      </c>
      <c r="B20" s="61" t="s">
        <v>207</v>
      </c>
      <c r="C20" s="77" t="s">
        <v>21</v>
      </c>
      <c r="D20" s="77" t="s">
        <v>8</v>
      </c>
      <c r="E20" s="86">
        <v>90</v>
      </c>
      <c r="F20" s="86">
        <v>90</v>
      </c>
      <c r="G20" s="86">
        <v>3</v>
      </c>
      <c r="H20" s="86"/>
      <c r="I20" s="86"/>
      <c r="J20" s="82"/>
      <c r="K20" s="86">
        <v>50</v>
      </c>
      <c r="L20" s="86">
        <v>50</v>
      </c>
      <c r="M20" s="86"/>
      <c r="N20" s="57">
        <f t="shared" si="0"/>
        <v>283</v>
      </c>
      <c r="O20" s="82"/>
    </row>
    <row r="21" spans="1:15" x14ac:dyDescent="0.3">
      <c r="A21" s="80">
        <v>11</v>
      </c>
      <c r="B21" s="61" t="s">
        <v>208</v>
      </c>
      <c r="C21" s="77" t="s">
        <v>13</v>
      </c>
      <c r="D21" s="77" t="s">
        <v>7</v>
      </c>
      <c r="E21" s="86">
        <v>30</v>
      </c>
      <c r="F21" s="86"/>
      <c r="G21" s="86"/>
      <c r="H21" s="86"/>
      <c r="I21" s="86"/>
      <c r="J21" s="82"/>
      <c r="K21" s="86"/>
      <c r="L21" s="86"/>
      <c r="M21" s="86"/>
      <c r="N21" s="57">
        <f t="shared" si="0"/>
        <v>30</v>
      </c>
      <c r="O21" s="82"/>
    </row>
    <row r="22" spans="1:15" x14ac:dyDescent="0.3">
      <c r="A22" s="80">
        <v>12</v>
      </c>
      <c r="B22" s="61" t="s">
        <v>209</v>
      </c>
      <c r="C22" s="77" t="s">
        <v>13</v>
      </c>
      <c r="D22" s="77" t="s">
        <v>7</v>
      </c>
      <c r="E22" s="86">
        <v>30</v>
      </c>
      <c r="F22" s="86"/>
      <c r="G22" s="86"/>
      <c r="H22" s="86"/>
      <c r="I22" s="86"/>
      <c r="J22" s="82"/>
      <c r="K22" s="86">
        <v>20</v>
      </c>
      <c r="L22" s="86">
        <v>20</v>
      </c>
      <c r="M22" s="86"/>
      <c r="N22" s="57">
        <f t="shared" si="0"/>
        <v>70</v>
      </c>
      <c r="O22" s="82"/>
    </row>
    <row r="23" spans="1:15" x14ac:dyDescent="0.3">
      <c r="A23" s="80">
        <v>13</v>
      </c>
      <c r="B23" s="61" t="s">
        <v>210</v>
      </c>
      <c r="C23" s="77" t="s">
        <v>13</v>
      </c>
      <c r="D23" s="77" t="s">
        <v>7</v>
      </c>
      <c r="E23" s="86">
        <v>30</v>
      </c>
      <c r="F23" s="86"/>
      <c r="G23" s="86"/>
      <c r="H23" s="86"/>
      <c r="I23" s="86"/>
      <c r="J23" s="82"/>
      <c r="K23" s="86">
        <v>20</v>
      </c>
      <c r="L23" s="86">
        <v>20</v>
      </c>
      <c r="M23" s="86"/>
      <c r="N23" s="57">
        <f t="shared" si="0"/>
        <v>70</v>
      </c>
      <c r="O23" s="82"/>
    </row>
    <row r="24" spans="1:15" x14ac:dyDescent="0.3">
      <c r="A24" s="80">
        <v>14</v>
      </c>
      <c r="B24" s="61" t="s">
        <v>211</v>
      </c>
      <c r="C24" s="77" t="s">
        <v>13</v>
      </c>
      <c r="D24" s="77" t="s">
        <v>7</v>
      </c>
      <c r="E24" s="86">
        <v>30</v>
      </c>
      <c r="F24" s="86">
        <v>30</v>
      </c>
      <c r="G24" s="86"/>
      <c r="H24" s="86"/>
      <c r="I24" s="86"/>
      <c r="J24" s="82"/>
      <c r="K24" s="86"/>
      <c r="L24" s="86"/>
      <c r="M24" s="86"/>
      <c r="N24" s="57">
        <f t="shared" si="0"/>
        <v>60</v>
      </c>
      <c r="O24" s="82"/>
    </row>
    <row r="25" spans="1:15" x14ac:dyDescent="0.3">
      <c r="A25" s="80">
        <v>15</v>
      </c>
      <c r="B25" s="88" t="s">
        <v>133</v>
      </c>
      <c r="C25" s="77" t="s">
        <v>128</v>
      </c>
      <c r="D25" s="77" t="s">
        <v>16</v>
      </c>
      <c r="E25" s="76"/>
      <c r="F25" s="86"/>
      <c r="G25" s="69"/>
      <c r="H25" s="69"/>
      <c r="I25" s="78"/>
      <c r="J25" s="82"/>
      <c r="K25" s="76">
        <v>20</v>
      </c>
      <c r="L25" s="76">
        <v>20</v>
      </c>
      <c r="M25" s="86"/>
      <c r="N25" s="57">
        <f t="shared" si="0"/>
        <v>40</v>
      </c>
      <c r="O25" s="82"/>
    </row>
    <row r="26" spans="1:15" x14ac:dyDescent="0.3">
      <c r="A26" s="80">
        <v>16</v>
      </c>
      <c r="B26" s="88" t="s">
        <v>135</v>
      </c>
      <c r="C26" s="77" t="s">
        <v>131</v>
      </c>
      <c r="D26" s="77" t="s">
        <v>16</v>
      </c>
      <c r="E26" s="76"/>
      <c r="F26" s="86"/>
      <c r="G26" s="69"/>
      <c r="H26" s="69"/>
      <c r="I26" s="78"/>
      <c r="J26" s="82"/>
      <c r="K26" s="76">
        <v>20</v>
      </c>
      <c r="L26" s="76">
        <v>20</v>
      </c>
      <c r="M26" s="86"/>
      <c r="N26" s="57">
        <f t="shared" si="0"/>
        <v>40</v>
      </c>
      <c r="O26" s="82"/>
    </row>
    <row r="27" spans="1:15" x14ac:dyDescent="0.3">
      <c r="A27" s="80">
        <v>17</v>
      </c>
      <c r="B27" s="79" t="s">
        <v>137</v>
      </c>
      <c r="C27" s="77" t="s">
        <v>128</v>
      </c>
      <c r="D27" s="77" t="s">
        <v>16</v>
      </c>
      <c r="E27" s="76"/>
      <c r="F27" s="86"/>
      <c r="G27" s="69"/>
      <c r="H27" s="69"/>
      <c r="I27" s="78"/>
      <c r="J27" s="82"/>
      <c r="K27" s="76">
        <v>20</v>
      </c>
      <c r="L27" s="76">
        <v>20</v>
      </c>
      <c r="M27" s="86"/>
      <c r="N27" s="57">
        <f t="shared" si="0"/>
        <v>40</v>
      </c>
      <c r="O27" s="82"/>
    </row>
    <row r="28" spans="1:15" x14ac:dyDescent="0.3">
      <c r="A28" s="80">
        <v>18</v>
      </c>
      <c r="B28" s="79" t="s">
        <v>138</v>
      </c>
      <c r="C28" s="77" t="s">
        <v>131</v>
      </c>
      <c r="D28" s="77" t="s">
        <v>16</v>
      </c>
      <c r="E28" s="76"/>
      <c r="F28" s="86"/>
      <c r="G28" s="69"/>
      <c r="H28" s="69"/>
      <c r="I28" s="78"/>
      <c r="J28" s="82"/>
      <c r="K28" s="76">
        <v>20</v>
      </c>
      <c r="L28" s="76">
        <v>20</v>
      </c>
      <c r="M28" s="86"/>
      <c r="N28" s="57">
        <f t="shared" si="0"/>
        <v>40</v>
      </c>
      <c r="O28" s="82"/>
    </row>
    <row r="29" spans="1:15" x14ac:dyDescent="0.3">
      <c r="A29" s="80">
        <v>19</v>
      </c>
      <c r="B29" s="79" t="s">
        <v>139</v>
      </c>
      <c r="C29" s="77" t="s">
        <v>128</v>
      </c>
      <c r="D29" s="77" t="s">
        <v>16</v>
      </c>
      <c r="E29" s="76"/>
      <c r="F29" s="86"/>
      <c r="G29" s="69"/>
      <c r="H29" s="69"/>
      <c r="I29" s="78"/>
      <c r="J29" s="82"/>
      <c r="K29" s="76">
        <v>20</v>
      </c>
      <c r="L29" s="76">
        <v>20</v>
      </c>
      <c r="M29" s="86"/>
      <c r="N29" s="57">
        <f t="shared" si="0"/>
        <v>40</v>
      </c>
      <c r="O29" s="82"/>
    </row>
    <row r="30" spans="1:15" x14ac:dyDescent="0.3">
      <c r="A30" s="80">
        <v>20</v>
      </c>
      <c r="B30" s="79" t="s">
        <v>141</v>
      </c>
      <c r="C30" s="77" t="s">
        <v>131</v>
      </c>
      <c r="D30" s="77" t="s">
        <v>16</v>
      </c>
      <c r="E30" s="76"/>
      <c r="F30" s="86"/>
      <c r="G30" s="69"/>
      <c r="H30" s="69"/>
      <c r="I30" s="78"/>
      <c r="J30" s="82"/>
      <c r="K30" s="76">
        <v>20</v>
      </c>
      <c r="L30" s="76">
        <v>20</v>
      </c>
      <c r="M30" s="86"/>
      <c r="N30" s="57">
        <f t="shared" si="0"/>
        <v>40</v>
      </c>
      <c r="O30" s="82"/>
    </row>
    <row r="31" spans="1:15" x14ac:dyDescent="0.3">
      <c r="A31" s="80">
        <v>21</v>
      </c>
      <c r="B31" s="79" t="s">
        <v>142</v>
      </c>
      <c r="C31" s="77" t="s">
        <v>128</v>
      </c>
      <c r="D31" s="77" t="s">
        <v>16</v>
      </c>
      <c r="E31" s="76"/>
      <c r="F31" s="86"/>
      <c r="G31" s="69"/>
      <c r="H31" s="69"/>
      <c r="I31" s="78"/>
      <c r="J31" s="82"/>
      <c r="K31" s="76">
        <v>20</v>
      </c>
      <c r="L31" s="76">
        <v>20</v>
      </c>
      <c r="M31" s="86"/>
      <c r="N31" s="57">
        <f t="shared" si="0"/>
        <v>40</v>
      </c>
      <c r="O31" s="82"/>
    </row>
    <row r="32" spans="1:15" x14ac:dyDescent="0.3">
      <c r="A32" s="80">
        <v>22</v>
      </c>
      <c r="B32" s="79" t="s">
        <v>143</v>
      </c>
      <c r="C32" s="77" t="s">
        <v>131</v>
      </c>
      <c r="D32" s="77" t="s">
        <v>16</v>
      </c>
      <c r="E32" s="76"/>
      <c r="F32" s="86"/>
      <c r="G32" s="69"/>
      <c r="H32" s="69"/>
      <c r="I32" s="78"/>
      <c r="J32" s="82"/>
      <c r="K32" s="76">
        <v>20</v>
      </c>
      <c r="L32" s="76">
        <v>20</v>
      </c>
      <c r="M32" s="86"/>
      <c r="N32" s="57">
        <f t="shared" si="0"/>
        <v>40</v>
      </c>
      <c r="O32" s="82"/>
    </row>
    <row r="33" spans="1:15" x14ac:dyDescent="0.3">
      <c r="A33" s="80">
        <v>23</v>
      </c>
      <c r="B33" s="93" t="s">
        <v>83</v>
      </c>
      <c r="C33" s="77"/>
      <c r="D33" s="77"/>
      <c r="E33" s="86"/>
      <c r="F33" s="86"/>
      <c r="G33" s="86">
        <v>200</v>
      </c>
      <c r="H33" s="86"/>
      <c r="I33" s="86"/>
      <c r="J33" s="82"/>
      <c r="K33" s="86"/>
      <c r="L33" s="86"/>
      <c r="M33" s="86"/>
      <c r="N33" s="57">
        <f t="shared" si="0"/>
        <v>200</v>
      </c>
      <c r="O33" s="82"/>
    </row>
    <row r="34" spans="1:15" x14ac:dyDescent="0.3">
      <c r="A34" s="80">
        <v>24</v>
      </c>
      <c r="B34" s="93" t="s">
        <v>84</v>
      </c>
      <c r="C34" s="77"/>
      <c r="D34" s="77"/>
      <c r="E34" s="86"/>
      <c r="F34" s="86"/>
      <c r="G34" s="86">
        <v>200</v>
      </c>
      <c r="H34" s="86"/>
      <c r="I34" s="86"/>
      <c r="J34" s="82"/>
      <c r="K34" s="86"/>
      <c r="L34" s="86"/>
      <c r="M34" s="86"/>
      <c r="N34" s="57">
        <f t="shared" si="0"/>
        <v>200</v>
      </c>
      <c r="O34" s="82"/>
    </row>
    <row r="35" spans="1:15" x14ac:dyDescent="0.3">
      <c r="A35" s="80">
        <v>25</v>
      </c>
      <c r="B35" s="93" t="s">
        <v>85</v>
      </c>
      <c r="C35" s="77"/>
      <c r="D35" s="77"/>
      <c r="E35" s="86"/>
      <c r="F35" s="86"/>
      <c r="G35" s="86">
        <v>200</v>
      </c>
      <c r="H35" s="86"/>
      <c r="I35" s="86"/>
      <c r="J35" s="82"/>
      <c r="K35" s="86"/>
      <c r="L35" s="86"/>
      <c r="M35" s="86"/>
      <c r="N35" s="57">
        <f t="shared" si="0"/>
        <v>200</v>
      </c>
      <c r="O35" s="82"/>
    </row>
    <row r="36" spans="1:15" x14ac:dyDescent="0.3">
      <c r="A36" s="80">
        <v>26</v>
      </c>
      <c r="B36" s="93" t="s">
        <v>86</v>
      </c>
      <c r="C36" s="77"/>
      <c r="D36" s="77"/>
      <c r="E36" s="86"/>
      <c r="F36" s="86"/>
      <c r="G36" s="86">
        <v>100</v>
      </c>
      <c r="H36" s="86"/>
      <c r="I36" s="86"/>
      <c r="J36" s="82"/>
      <c r="K36" s="86"/>
      <c r="L36" s="86"/>
      <c r="M36" s="86"/>
      <c r="N36" s="57">
        <f t="shared" si="0"/>
        <v>100</v>
      </c>
      <c r="O36" s="82"/>
    </row>
    <row r="37" spans="1:15" x14ac:dyDescent="0.3">
      <c r="A37" s="80">
        <v>27</v>
      </c>
      <c r="B37" s="61" t="s">
        <v>5</v>
      </c>
      <c r="C37" s="77" t="s">
        <v>21</v>
      </c>
      <c r="D37" s="77" t="s">
        <v>87</v>
      </c>
      <c r="E37" s="86">
        <v>30</v>
      </c>
      <c r="F37" s="86">
        <v>60</v>
      </c>
      <c r="G37" s="86">
        <v>300</v>
      </c>
      <c r="H37" s="86"/>
      <c r="I37" s="86"/>
      <c r="J37" s="82"/>
      <c r="K37" s="86">
        <v>700</v>
      </c>
      <c r="L37" s="86">
        <v>710</v>
      </c>
      <c r="M37" s="86">
        <v>78</v>
      </c>
      <c r="N37" s="57">
        <f t="shared" si="0"/>
        <v>1878</v>
      </c>
      <c r="O37" s="82"/>
    </row>
    <row r="38" spans="1:15" x14ac:dyDescent="0.3">
      <c r="A38" s="80">
        <v>28</v>
      </c>
      <c r="B38" s="61" t="s">
        <v>40</v>
      </c>
      <c r="C38" s="77"/>
      <c r="D38" s="77" t="s">
        <v>41</v>
      </c>
      <c r="E38" s="86">
        <v>5</v>
      </c>
      <c r="F38" s="86">
        <v>5</v>
      </c>
      <c r="G38" s="86">
        <v>10</v>
      </c>
      <c r="H38" s="86"/>
      <c r="I38" s="86"/>
      <c r="J38" s="82"/>
      <c r="K38" s="86"/>
      <c r="L38" s="86"/>
      <c r="M38" s="86"/>
      <c r="N38" s="57">
        <f t="shared" si="0"/>
        <v>20</v>
      </c>
      <c r="O38" s="82"/>
    </row>
    <row r="39" spans="1:15" x14ac:dyDescent="0.3">
      <c r="A39" s="80">
        <v>29</v>
      </c>
      <c r="B39" s="61" t="s">
        <v>42</v>
      </c>
      <c r="C39" s="77" t="s">
        <v>13</v>
      </c>
      <c r="D39" s="77" t="s">
        <v>43</v>
      </c>
      <c r="E39" s="86">
        <v>20</v>
      </c>
      <c r="F39" s="86">
        <v>20</v>
      </c>
      <c r="G39" s="86">
        <v>50</v>
      </c>
      <c r="H39" s="86"/>
      <c r="I39" s="86"/>
      <c r="J39" s="82"/>
      <c r="K39" s="86"/>
      <c r="L39" s="86"/>
      <c r="M39" s="86"/>
      <c r="N39" s="57">
        <f t="shared" si="0"/>
        <v>90</v>
      </c>
      <c r="O39" s="82"/>
    </row>
    <row r="40" spans="1:15" x14ac:dyDescent="0.3">
      <c r="A40" s="80">
        <v>30</v>
      </c>
      <c r="B40" s="93" t="s">
        <v>73</v>
      </c>
      <c r="C40" s="80" t="s">
        <v>10</v>
      </c>
      <c r="D40" s="80" t="s">
        <v>8</v>
      </c>
      <c r="E40" s="86">
        <v>300</v>
      </c>
      <c r="F40" s="86">
        <v>300</v>
      </c>
      <c r="G40" s="86">
        <v>600</v>
      </c>
      <c r="H40" s="86">
        <v>200</v>
      </c>
      <c r="I40" s="86">
        <v>500</v>
      </c>
      <c r="J40" s="82"/>
      <c r="K40" s="86">
        <v>600</v>
      </c>
      <c r="L40" s="86">
        <v>1000</v>
      </c>
      <c r="M40" s="86"/>
      <c r="N40" s="57">
        <f t="shared" si="0"/>
        <v>3500</v>
      </c>
      <c r="O40" s="82" t="s">
        <v>233</v>
      </c>
    </row>
    <row r="41" spans="1:15" x14ac:dyDescent="0.3">
      <c r="A41" s="80">
        <v>31</v>
      </c>
      <c r="B41" s="93" t="s">
        <v>88</v>
      </c>
      <c r="C41" s="80" t="s">
        <v>10</v>
      </c>
      <c r="D41" s="80" t="s">
        <v>8</v>
      </c>
      <c r="E41" s="86">
        <v>300</v>
      </c>
      <c r="F41" s="86"/>
      <c r="G41" s="86">
        <v>300</v>
      </c>
      <c r="H41" s="86">
        <v>200</v>
      </c>
      <c r="I41" s="86">
        <v>500</v>
      </c>
      <c r="J41" s="82"/>
      <c r="K41" s="86"/>
      <c r="L41" s="86"/>
      <c r="M41" s="86"/>
      <c r="N41" s="57">
        <f t="shared" si="0"/>
        <v>1300</v>
      </c>
      <c r="O41" s="82" t="s">
        <v>233</v>
      </c>
    </row>
    <row r="42" spans="1:15" x14ac:dyDescent="0.3">
      <c r="A42" s="80">
        <v>32</v>
      </c>
      <c r="B42" s="93" t="s">
        <v>89</v>
      </c>
      <c r="C42" s="80" t="s">
        <v>10</v>
      </c>
      <c r="D42" s="80" t="s">
        <v>8</v>
      </c>
      <c r="E42" s="86"/>
      <c r="F42" s="86">
        <v>300</v>
      </c>
      <c r="G42" s="86">
        <v>300</v>
      </c>
      <c r="H42" s="86"/>
      <c r="I42" s="86">
        <v>300</v>
      </c>
      <c r="J42" s="82"/>
      <c r="K42" s="86"/>
      <c r="L42" s="86"/>
      <c r="M42" s="86"/>
      <c r="N42" s="57">
        <f t="shared" si="0"/>
        <v>900</v>
      </c>
      <c r="O42" s="82" t="s">
        <v>233</v>
      </c>
    </row>
    <row r="43" spans="1:15" x14ac:dyDescent="0.3">
      <c r="A43" s="80">
        <v>33</v>
      </c>
      <c r="B43" s="61" t="s">
        <v>75</v>
      </c>
      <c r="C43" s="77" t="s">
        <v>13</v>
      </c>
      <c r="D43" s="77" t="s">
        <v>38</v>
      </c>
      <c r="E43" s="86">
        <v>30</v>
      </c>
      <c r="F43" s="86">
        <v>30</v>
      </c>
      <c r="G43" s="86">
        <v>90</v>
      </c>
      <c r="H43" s="86">
        <v>30</v>
      </c>
      <c r="I43" s="86">
        <v>50</v>
      </c>
      <c r="J43" s="82"/>
      <c r="K43" s="86">
        <v>36</v>
      </c>
      <c r="L43" s="86">
        <v>45</v>
      </c>
      <c r="M43" s="86"/>
      <c r="N43" s="57">
        <f t="shared" si="0"/>
        <v>311</v>
      </c>
      <c r="O43" s="82"/>
    </row>
    <row r="44" spans="1:15" x14ac:dyDescent="0.3">
      <c r="A44" s="80">
        <v>34</v>
      </c>
      <c r="B44" s="79" t="s">
        <v>157</v>
      </c>
      <c r="C44" s="77" t="s">
        <v>13</v>
      </c>
      <c r="D44" s="78" t="s">
        <v>6</v>
      </c>
      <c r="E44" s="76"/>
      <c r="F44" s="76"/>
      <c r="G44" s="76"/>
      <c r="H44" s="76"/>
      <c r="I44" s="78"/>
      <c r="J44" s="82"/>
      <c r="K44" s="86">
        <v>36</v>
      </c>
      <c r="L44" s="86">
        <v>45</v>
      </c>
      <c r="M44" s="86"/>
      <c r="N44" s="57">
        <f t="shared" si="0"/>
        <v>81</v>
      </c>
      <c r="O44" s="82"/>
    </row>
    <row r="45" spans="1:15" x14ac:dyDescent="0.3">
      <c r="A45" s="80">
        <v>35</v>
      </c>
      <c r="B45" s="61" t="s">
        <v>17</v>
      </c>
      <c r="C45" s="77" t="s">
        <v>13</v>
      </c>
      <c r="D45" s="77" t="s">
        <v>7</v>
      </c>
      <c r="E45" s="86">
        <v>30</v>
      </c>
      <c r="F45" s="86">
        <v>30</v>
      </c>
      <c r="G45" s="86">
        <v>100</v>
      </c>
      <c r="H45" s="86">
        <v>20</v>
      </c>
      <c r="I45" s="86">
        <v>30</v>
      </c>
      <c r="J45" s="82"/>
      <c r="K45" s="86">
        <v>36</v>
      </c>
      <c r="L45" s="86">
        <v>45</v>
      </c>
      <c r="M45" s="86"/>
      <c r="N45" s="57">
        <f t="shared" si="0"/>
        <v>291</v>
      </c>
      <c r="O45" s="82"/>
    </row>
    <row r="46" spans="1:15" x14ac:dyDescent="0.3">
      <c r="A46" s="80">
        <v>36</v>
      </c>
      <c r="B46" s="79" t="s">
        <v>77</v>
      </c>
      <c r="C46" s="80" t="s">
        <v>90</v>
      </c>
      <c r="D46" s="80" t="s">
        <v>16</v>
      </c>
      <c r="E46" s="86">
        <v>20</v>
      </c>
      <c r="F46" s="86">
        <v>20</v>
      </c>
      <c r="G46" s="86">
        <v>50</v>
      </c>
      <c r="H46" s="86"/>
      <c r="I46" s="86">
        <v>10</v>
      </c>
      <c r="J46" s="82"/>
      <c r="K46" s="86">
        <v>20</v>
      </c>
      <c r="L46" s="86">
        <v>27</v>
      </c>
      <c r="M46" s="86"/>
      <c r="N46" s="57">
        <f t="shared" si="0"/>
        <v>147</v>
      </c>
      <c r="O46" s="60"/>
    </row>
    <row r="47" spans="1:15" x14ac:dyDescent="0.3">
      <c r="A47" s="80">
        <v>37</v>
      </c>
      <c r="B47" s="79" t="s">
        <v>27</v>
      </c>
      <c r="C47" s="80" t="s">
        <v>91</v>
      </c>
      <c r="D47" s="80" t="s">
        <v>16</v>
      </c>
      <c r="E47" s="86">
        <v>12</v>
      </c>
      <c r="F47" s="86">
        <v>10</v>
      </c>
      <c r="G47" s="86">
        <v>25</v>
      </c>
      <c r="H47" s="86"/>
      <c r="I47" s="86">
        <v>10</v>
      </c>
      <c r="J47" s="82"/>
      <c r="K47" s="86">
        <v>20</v>
      </c>
      <c r="L47" s="86">
        <v>15</v>
      </c>
      <c r="M47" s="86"/>
      <c r="N47" s="57">
        <f t="shared" si="0"/>
        <v>92</v>
      </c>
      <c r="O47" s="82"/>
    </row>
    <row r="48" spans="1:15" x14ac:dyDescent="0.3">
      <c r="A48" s="80">
        <v>38</v>
      </c>
      <c r="B48" s="61" t="s">
        <v>12</v>
      </c>
      <c r="C48" s="77" t="s">
        <v>13</v>
      </c>
      <c r="D48" s="77" t="s">
        <v>38</v>
      </c>
      <c r="E48" s="86"/>
      <c r="F48" s="86"/>
      <c r="G48" s="86">
        <v>50</v>
      </c>
      <c r="H48" s="86"/>
      <c r="I48" s="86"/>
      <c r="J48" s="82"/>
      <c r="K48" s="86"/>
      <c r="L48" s="86"/>
      <c r="M48" s="86"/>
      <c r="N48" s="57">
        <f t="shared" si="0"/>
        <v>50</v>
      </c>
      <c r="O48" s="82"/>
    </row>
    <row r="49" spans="1:15" x14ac:dyDescent="0.3">
      <c r="A49" s="80">
        <v>39</v>
      </c>
      <c r="B49" s="93" t="s">
        <v>74</v>
      </c>
      <c r="C49" s="77" t="s">
        <v>13</v>
      </c>
      <c r="D49" s="80" t="s">
        <v>9</v>
      </c>
      <c r="E49" s="86"/>
      <c r="F49" s="86"/>
      <c r="G49" s="86">
        <v>10</v>
      </c>
      <c r="H49" s="86"/>
      <c r="I49" s="86"/>
      <c r="J49" s="82"/>
      <c r="K49" s="86">
        <v>20</v>
      </c>
      <c r="L49" s="86">
        <v>27</v>
      </c>
      <c r="M49" s="86"/>
      <c r="N49" s="57">
        <f t="shared" si="0"/>
        <v>57</v>
      </c>
      <c r="O49" s="82" t="s">
        <v>232</v>
      </c>
    </row>
    <row r="50" spans="1:15" x14ac:dyDescent="0.3">
      <c r="A50" s="80">
        <v>40</v>
      </c>
      <c r="B50" s="79" t="s">
        <v>161</v>
      </c>
      <c r="C50" s="80" t="s">
        <v>217</v>
      </c>
      <c r="D50" s="80" t="s">
        <v>16</v>
      </c>
      <c r="E50" s="86">
        <v>12</v>
      </c>
      <c r="F50" s="86">
        <v>10</v>
      </c>
      <c r="G50" s="86">
        <v>50</v>
      </c>
      <c r="H50" s="86"/>
      <c r="I50" s="86">
        <v>10</v>
      </c>
      <c r="J50" s="82"/>
      <c r="K50" s="86">
        <v>20</v>
      </c>
      <c r="L50" s="86">
        <v>27</v>
      </c>
      <c r="M50" s="86"/>
      <c r="N50" s="57">
        <f t="shared" si="0"/>
        <v>129</v>
      </c>
      <c r="O50" s="60"/>
    </row>
    <row r="51" spans="1:15" hidden="1" x14ac:dyDescent="0.3">
      <c r="A51" s="80">
        <v>41</v>
      </c>
      <c r="B51" s="60" t="s">
        <v>93</v>
      </c>
      <c r="C51" s="80" t="s">
        <v>94</v>
      </c>
      <c r="D51" s="80" t="s">
        <v>16</v>
      </c>
      <c r="E51" s="80">
        <v>1</v>
      </c>
      <c r="F51" s="43">
        <v>5</v>
      </c>
      <c r="G51" s="59">
        <v>10</v>
      </c>
      <c r="H51" s="59"/>
      <c r="I51" s="86"/>
      <c r="J51" s="59"/>
      <c r="K51" s="86"/>
      <c r="L51" s="86"/>
      <c r="M51" s="86"/>
      <c r="N51" s="57">
        <f t="shared" si="0"/>
        <v>16</v>
      </c>
      <c r="O51" s="82"/>
    </row>
    <row r="52" spans="1:15" hidden="1" x14ac:dyDescent="0.3">
      <c r="A52" s="80">
        <v>42</v>
      </c>
      <c r="B52" s="60" t="s">
        <v>95</v>
      </c>
      <c r="C52" s="77" t="s">
        <v>13</v>
      </c>
      <c r="D52" s="80" t="s">
        <v>37</v>
      </c>
      <c r="E52" s="86">
        <v>3</v>
      </c>
      <c r="F52" s="86">
        <v>3</v>
      </c>
      <c r="G52" s="86">
        <v>3</v>
      </c>
      <c r="H52" s="86"/>
      <c r="I52" s="86"/>
      <c r="J52" s="82"/>
      <c r="K52" s="86">
        <v>6</v>
      </c>
      <c r="L52" s="86">
        <v>9</v>
      </c>
      <c r="M52" s="86"/>
      <c r="N52" s="57">
        <f t="shared" si="0"/>
        <v>24</v>
      </c>
      <c r="O52" s="82"/>
    </row>
    <row r="53" spans="1:15" hidden="1" x14ac:dyDescent="0.3">
      <c r="A53" s="80">
        <v>43</v>
      </c>
      <c r="B53" s="60" t="s">
        <v>96</v>
      </c>
      <c r="C53" s="77" t="s">
        <v>13</v>
      </c>
      <c r="D53" s="80" t="s">
        <v>37</v>
      </c>
      <c r="E53" s="86">
        <v>3</v>
      </c>
      <c r="F53" s="86">
        <v>3</v>
      </c>
      <c r="G53" s="86">
        <v>3</v>
      </c>
      <c r="H53" s="86"/>
      <c r="I53" s="86"/>
      <c r="J53" s="82"/>
      <c r="K53" s="86">
        <v>3</v>
      </c>
      <c r="L53" s="86">
        <v>9</v>
      </c>
      <c r="M53" s="86"/>
      <c r="N53" s="57">
        <f t="shared" si="0"/>
        <v>21</v>
      </c>
      <c r="O53" s="82"/>
    </row>
    <row r="54" spans="1:15" x14ac:dyDescent="0.3">
      <c r="A54" s="80">
        <v>44</v>
      </c>
      <c r="B54" s="61" t="s">
        <v>97</v>
      </c>
      <c r="C54" s="85" t="s">
        <v>98</v>
      </c>
      <c r="D54" s="84" t="s">
        <v>99</v>
      </c>
      <c r="E54" s="86">
        <v>3</v>
      </c>
      <c r="F54" s="86">
        <v>3</v>
      </c>
      <c r="G54" s="86">
        <v>10</v>
      </c>
      <c r="H54" s="86">
        <v>2</v>
      </c>
      <c r="I54" s="86"/>
      <c r="J54" s="82"/>
      <c r="K54" s="86"/>
      <c r="L54" s="86"/>
      <c r="M54" s="86"/>
      <c r="N54" s="57">
        <f t="shared" si="0"/>
        <v>18</v>
      </c>
      <c r="O54" s="82"/>
    </row>
    <row r="55" spans="1:15" x14ac:dyDescent="0.3">
      <c r="A55" s="80">
        <v>45</v>
      </c>
      <c r="B55" s="61" t="s">
        <v>44</v>
      </c>
      <c r="C55" s="85" t="s">
        <v>98</v>
      </c>
      <c r="D55" s="84" t="s">
        <v>99</v>
      </c>
      <c r="E55" s="86">
        <v>3</v>
      </c>
      <c r="F55" s="86">
        <v>3</v>
      </c>
      <c r="G55" s="86">
        <v>10</v>
      </c>
      <c r="H55" s="86">
        <v>5</v>
      </c>
      <c r="I55" s="86"/>
      <c r="J55" s="82"/>
      <c r="K55" s="86"/>
      <c r="L55" s="86"/>
      <c r="M55" s="86"/>
      <c r="N55" s="57">
        <f t="shared" si="0"/>
        <v>21</v>
      </c>
      <c r="O55" s="82"/>
    </row>
    <row r="56" spans="1:15" x14ac:dyDescent="0.3">
      <c r="A56" s="80">
        <v>46</v>
      </c>
      <c r="B56" s="93" t="s">
        <v>100</v>
      </c>
      <c r="C56" s="85" t="s">
        <v>98</v>
      </c>
      <c r="D56" s="80" t="s">
        <v>16</v>
      </c>
      <c r="E56" s="86"/>
      <c r="F56" s="86"/>
      <c r="G56" s="86">
        <v>100</v>
      </c>
      <c r="H56" s="86"/>
      <c r="I56" s="86"/>
      <c r="J56" s="82"/>
      <c r="K56" s="86">
        <v>20</v>
      </c>
      <c r="L56" s="86">
        <v>45</v>
      </c>
      <c r="M56" s="86"/>
      <c r="N56" s="57">
        <f t="shared" si="0"/>
        <v>165</v>
      </c>
      <c r="O56" s="82"/>
    </row>
    <row r="57" spans="1:15" s="3" customFormat="1" x14ac:dyDescent="0.3">
      <c r="A57" s="80">
        <v>47</v>
      </c>
      <c r="B57" s="93" t="s">
        <v>101</v>
      </c>
      <c r="C57" s="85"/>
      <c r="D57" s="80" t="s">
        <v>16</v>
      </c>
      <c r="E57" s="86"/>
      <c r="F57" s="86"/>
      <c r="G57" s="86">
        <v>100</v>
      </c>
      <c r="H57" s="86"/>
      <c r="I57" s="86"/>
      <c r="J57" s="82"/>
      <c r="K57" s="86"/>
      <c r="L57" s="86"/>
      <c r="M57" s="86"/>
      <c r="N57" s="57">
        <f t="shared" si="0"/>
        <v>100</v>
      </c>
      <c r="O57" s="82"/>
    </row>
    <row r="58" spans="1:15" x14ac:dyDescent="0.3">
      <c r="A58" s="80">
        <v>48</v>
      </c>
      <c r="B58" s="88" t="s">
        <v>166</v>
      </c>
      <c r="C58" s="80" t="s">
        <v>167</v>
      </c>
      <c r="D58" s="81" t="s">
        <v>8</v>
      </c>
      <c r="E58" s="76"/>
      <c r="F58" s="76"/>
      <c r="G58" s="76"/>
      <c r="H58" s="76"/>
      <c r="I58" s="80"/>
      <c r="J58" s="82"/>
      <c r="K58" s="86">
        <v>180</v>
      </c>
      <c r="L58" s="86"/>
      <c r="M58" s="86"/>
      <c r="N58" s="57">
        <f t="shared" si="0"/>
        <v>180</v>
      </c>
      <c r="O58" s="82"/>
    </row>
    <row r="59" spans="1:15" x14ac:dyDescent="0.3">
      <c r="A59" s="80">
        <v>49</v>
      </c>
      <c r="B59" s="93" t="s">
        <v>102</v>
      </c>
      <c r="C59" s="85"/>
      <c r="D59" s="84" t="s">
        <v>8</v>
      </c>
      <c r="E59" s="86"/>
      <c r="F59" s="86"/>
      <c r="G59" s="86">
        <v>300</v>
      </c>
      <c r="H59" s="86"/>
      <c r="I59" s="86"/>
      <c r="J59" s="82"/>
      <c r="K59" s="86">
        <v>90</v>
      </c>
      <c r="L59" s="86"/>
      <c r="M59" s="86"/>
      <c r="N59" s="57">
        <f t="shared" si="0"/>
        <v>390</v>
      </c>
      <c r="O59" s="82"/>
    </row>
    <row r="60" spans="1:15" x14ac:dyDescent="0.3">
      <c r="A60" s="80">
        <v>50</v>
      </c>
      <c r="B60" s="93" t="s">
        <v>103</v>
      </c>
      <c r="C60" s="85"/>
      <c r="D60" s="80" t="s">
        <v>16</v>
      </c>
      <c r="E60" s="86"/>
      <c r="F60" s="86"/>
      <c r="G60" s="86">
        <v>20</v>
      </c>
      <c r="H60" s="86"/>
      <c r="I60" s="86"/>
      <c r="J60" s="82"/>
      <c r="K60" s="86"/>
      <c r="L60" s="86"/>
      <c r="M60" s="86"/>
      <c r="N60" s="57">
        <f t="shared" si="0"/>
        <v>20</v>
      </c>
      <c r="O60" s="82"/>
    </row>
    <row r="61" spans="1:15" x14ac:dyDescent="0.3">
      <c r="A61" s="80">
        <v>51</v>
      </c>
      <c r="B61" s="61" t="s">
        <v>104</v>
      </c>
      <c r="C61" s="77" t="s">
        <v>13</v>
      </c>
      <c r="D61" s="80" t="s">
        <v>16</v>
      </c>
      <c r="E61" s="86">
        <v>5</v>
      </c>
      <c r="F61" s="86"/>
      <c r="G61" s="86"/>
      <c r="H61" s="86"/>
      <c r="I61" s="86"/>
      <c r="J61" s="82"/>
      <c r="K61" s="86"/>
      <c r="L61" s="86"/>
      <c r="M61" s="86"/>
      <c r="N61" s="57">
        <f t="shared" si="0"/>
        <v>5</v>
      </c>
      <c r="O61" s="82"/>
    </row>
    <row r="62" spans="1:15" x14ac:dyDescent="0.3">
      <c r="A62" s="80">
        <v>52</v>
      </c>
      <c r="B62" s="61" t="s">
        <v>105</v>
      </c>
      <c r="C62" s="77" t="s">
        <v>13</v>
      </c>
      <c r="D62" s="80" t="s">
        <v>16</v>
      </c>
      <c r="E62" s="86">
        <v>10</v>
      </c>
      <c r="F62" s="86"/>
      <c r="G62" s="86"/>
      <c r="H62" s="86"/>
      <c r="I62" s="86"/>
      <c r="J62" s="82"/>
      <c r="K62" s="86"/>
      <c r="L62" s="86"/>
      <c r="M62" s="86"/>
      <c r="N62" s="57">
        <f t="shared" si="0"/>
        <v>10</v>
      </c>
      <c r="O62" s="82"/>
    </row>
    <row r="63" spans="1:15" x14ac:dyDescent="0.3">
      <c r="A63" s="80">
        <v>53</v>
      </c>
      <c r="B63" s="61" t="s">
        <v>106</v>
      </c>
      <c r="C63" s="77" t="s">
        <v>13</v>
      </c>
      <c r="D63" s="80" t="s">
        <v>16</v>
      </c>
      <c r="E63" s="86">
        <v>10</v>
      </c>
      <c r="F63" s="86"/>
      <c r="G63" s="86"/>
      <c r="H63" s="86"/>
      <c r="I63" s="86"/>
      <c r="J63" s="82"/>
      <c r="K63" s="86"/>
      <c r="L63" s="86"/>
      <c r="M63" s="86"/>
      <c r="N63" s="57">
        <f t="shared" si="0"/>
        <v>10</v>
      </c>
      <c r="O63" s="82"/>
    </row>
    <row r="64" spans="1:15" x14ac:dyDescent="0.3">
      <c r="A64" s="80">
        <v>54</v>
      </c>
      <c r="B64" s="61" t="s">
        <v>107</v>
      </c>
      <c r="C64" s="77" t="s">
        <v>13</v>
      </c>
      <c r="D64" s="80" t="s">
        <v>16</v>
      </c>
      <c r="E64" s="86">
        <v>10</v>
      </c>
      <c r="F64" s="86"/>
      <c r="G64" s="86"/>
      <c r="H64" s="86"/>
      <c r="I64" s="86"/>
      <c r="J64" s="82"/>
      <c r="K64" s="86"/>
      <c r="L64" s="86"/>
      <c r="M64" s="86"/>
      <c r="N64" s="57">
        <f t="shared" si="0"/>
        <v>10</v>
      </c>
      <c r="O64" s="69"/>
    </row>
    <row r="65" spans="1:15" s="65" customFormat="1" x14ac:dyDescent="0.3">
      <c r="A65" s="80">
        <v>55</v>
      </c>
      <c r="B65" s="61" t="s">
        <v>108</v>
      </c>
      <c r="C65" s="77" t="s">
        <v>13</v>
      </c>
      <c r="D65" s="80" t="s">
        <v>16</v>
      </c>
      <c r="E65" s="86">
        <v>10</v>
      </c>
      <c r="F65" s="86"/>
      <c r="G65" s="86"/>
      <c r="H65" s="86"/>
      <c r="I65" s="86"/>
      <c r="J65" s="82"/>
      <c r="K65" s="86"/>
      <c r="L65" s="86"/>
      <c r="M65" s="86"/>
      <c r="N65" s="57">
        <f t="shared" si="0"/>
        <v>10</v>
      </c>
      <c r="O65" s="69"/>
    </row>
    <row r="66" spans="1:15" s="65" customFormat="1" x14ac:dyDescent="0.3">
      <c r="A66" s="80">
        <v>56</v>
      </c>
      <c r="B66" s="61" t="s">
        <v>109</v>
      </c>
      <c r="C66" s="77" t="s">
        <v>13</v>
      </c>
      <c r="D66" s="80" t="s">
        <v>16</v>
      </c>
      <c r="E66" s="86">
        <v>10</v>
      </c>
      <c r="F66" s="86"/>
      <c r="G66" s="86"/>
      <c r="H66" s="86"/>
      <c r="I66" s="86"/>
      <c r="J66" s="82"/>
      <c r="K66" s="86"/>
      <c r="L66" s="86"/>
      <c r="M66" s="86"/>
      <c r="N66" s="57">
        <f t="shared" si="0"/>
        <v>10</v>
      </c>
      <c r="O66" s="69"/>
    </row>
    <row r="67" spans="1:15" x14ac:dyDescent="0.3">
      <c r="A67" s="80">
        <v>57</v>
      </c>
      <c r="B67" s="61" t="s">
        <v>110</v>
      </c>
      <c r="C67" s="77" t="s">
        <v>13</v>
      </c>
      <c r="D67" s="80" t="s">
        <v>16</v>
      </c>
      <c r="E67" s="86">
        <v>10</v>
      </c>
      <c r="F67" s="86"/>
      <c r="G67" s="86"/>
      <c r="H67" s="86"/>
      <c r="I67" s="86"/>
      <c r="J67" s="82"/>
      <c r="K67" s="86"/>
      <c r="L67" s="86"/>
      <c r="M67" s="86"/>
      <c r="N67" s="57">
        <f t="shared" si="0"/>
        <v>10</v>
      </c>
      <c r="O67" s="69"/>
    </row>
    <row r="68" spans="1:15" x14ac:dyDescent="0.3">
      <c r="A68" s="80">
        <v>58</v>
      </c>
      <c r="B68" s="60" t="s">
        <v>111</v>
      </c>
      <c r="C68" s="77" t="s">
        <v>13</v>
      </c>
      <c r="D68" s="80" t="s">
        <v>16</v>
      </c>
      <c r="E68" s="86">
        <v>10</v>
      </c>
      <c r="F68" s="86"/>
      <c r="G68" s="86"/>
      <c r="H68" s="86"/>
      <c r="I68" s="86"/>
      <c r="J68" s="82"/>
      <c r="K68" s="86"/>
      <c r="L68" s="86"/>
      <c r="M68" s="86"/>
      <c r="N68" s="57">
        <f t="shared" si="0"/>
        <v>10</v>
      </c>
      <c r="O68" s="69"/>
    </row>
    <row r="69" spans="1:15" x14ac:dyDescent="0.3">
      <c r="A69" s="80">
        <v>59</v>
      </c>
      <c r="B69" s="60" t="s">
        <v>112</v>
      </c>
      <c r="C69" s="77" t="s">
        <v>13</v>
      </c>
      <c r="D69" s="80" t="s">
        <v>16</v>
      </c>
      <c r="E69" s="86">
        <v>10</v>
      </c>
      <c r="F69" s="86"/>
      <c r="G69" s="86"/>
      <c r="H69" s="86"/>
      <c r="I69" s="86"/>
      <c r="J69" s="82"/>
      <c r="K69" s="86"/>
      <c r="L69" s="86"/>
      <c r="M69" s="86"/>
      <c r="N69" s="57">
        <f t="shared" si="0"/>
        <v>10</v>
      </c>
      <c r="O69" s="69"/>
    </row>
    <row r="70" spans="1:15" x14ac:dyDescent="0.3">
      <c r="A70" s="80">
        <v>60</v>
      </c>
      <c r="B70" s="61" t="s">
        <v>113</v>
      </c>
      <c r="C70" s="77" t="s">
        <v>13</v>
      </c>
      <c r="D70" s="80" t="s">
        <v>114</v>
      </c>
      <c r="E70" s="86">
        <v>3</v>
      </c>
      <c r="F70" s="86"/>
      <c r="G70" s="86"/>
      <c r="H70" s="86"/>
      <c r="I70" s="86"/>
      <c r="J70" s="82"/>
      <c r="K70" s="86"/>
      <c r="L70" s="86"/>
      <c r="M70" s="86"/>
      <c r="N70" s="57">
        <f t="shared" si="0"/>
        <v>3</v>
      </c>
      <c r="O70" s="69"/>
    </row>
    <row r="71" spans="1:15" x14ac:dyDescent="0.3">
      <c r="A71" s="80">
        <v>61</v>
      </c>
      <c r="B71" s="60" t="s">
        <v>115</v>
      </c>
      <c r="C71" s="77" t="s">
        <v>13</v>
      </c>
      <c r="D71" s="80" t="s">
        <v>16</v>
      </c>
      <c r="E71" s="86">
        <v>10</v>
      </c>
      <c r="F71" s="86"/>
      <c r="G71" s="86"/>
      <c r="H71" s="86"/>
      <c r="I71" s="86"/>
      <c r="J71" s="82"/>
      <c r="K71" s="86"/>
      <c r="L71" s="86"/>
      <c r="M71" s="86"/>
      <c r="N71" s="57">
        <f t="shared" si="0"/>
        <v>10</v>
      </c>
      <c r="O71" s="69"/>
    </row>
    <row r="72" spans="1:15" x14ac:dyDescent="0.3">
      <c r="A72" s="80">
        <v>62</v>
      </c>
      <c r="B72" s="60" t="s">
        <v>116</v>
      </c>
      <c r="C72" s="77" t="s">
        <v>13</v>
      </c>
      <c r="D72" s="80" t="s">
        <v>16</v>
      </c>
      <c r="E72" s="86">
        <v>10</v>
      </c>
      <c r="F72" s="86"/>
      <c r="G72" s="86"/>
      <c r="H72" s="86"/>
      <c r="I72" s="86"/>
      <c r="J72" s="82"/>
      <c r="K72" s="86"/>
      <c r="L72" s="86"/>
      <c r="M72" s="86"/>
      <c r="N72" s="57">
        <f t="shared" si="0"/>
        <v>10</v>
      </c>
      <c r="O72" s="69"/>
    </row>
    <row r="73" spans="1:15" x14ac:dyDescent="0.3">
      <c r="A73" s="80">
        <v>63</v>
      </c>
      <c r="B73" s="60" t="s">
        <v>117</v>
      </c>
      <c r="C73" s="77" t="s">
        <v>13</v>
      </c>
      <c r="D73" s="80" t="s">
        <v>16</v>
      </c>
      <c r="E73" s="86">
        <v>10</v>
      </c>
      <c r="F73" s="86"/>
      <c r="G73" s="86"/>
      <c r="H73" s="86"/>
      <c r="I73" s="86"/>
      <c r="J73" s="82"/>
      <c r="K73" s="86"/>
      <c r="L73" s="86"/>
      <c r="M73" s="86"/>
      <c r="N73" s="57">
        <f t="shared" si="0"/>
        <v>10</v>
      </c>
      <c r="O73" s="69"/>
    </row>
    <row r="74" spans="1:15" x14ac:dyDescent="0.3">
      <c r="A74" s="80">
        <v>64</v>
      </c>
      <c r="B74" s="60" t="s">
        <v>28</v>
      </c>
      <c r="C74" s="77"/>
      <c r="D74" s="80"/>
      <c r="E74" s="86"/>
      <c r="F74" s="86"/>
      <c r="G74" s="86"/>
      <c r="H74" s="86"/>
      <c r="I74" s="86"/>
      <c r="J74" s="82"/>
      <c r="K74" s="86">
        <v>20</v>
      </c>
      <c r="L74" s="86">
        <v>28</v>
      </c>
      <c r="M74" s="86"/>
      <c r="N74" s="57">
        <f t="shared" si="0"/>
        <v>48</v>
      </c>
      <c r="O74" s="69"/>
    </row>
    <row r="75" spans="1:15" x14ac:dyDescent="0.3">
      <c r="A75" s="80">
        <v>65</v>
      </c>
      <c r="B75" s="89" t="s">
        <v>14</v>
      </c>
      <c r="C75" s="80" t="s">
        <v>15</v>
      </c>
      <c r="D75" s="81" t="s">
        <v>7</v>
      </c>
      <c r="E75" s="69"/>
      <c r="F75" s="69"/>
      <c r="G75" s="69"/>
      <c r="H75" s="69"/>
      <c r="I75" s="80"/>
      <c r="J75" s="82"/>
      <c r="K75" s="76">
        <v>36</v>
      </c>
      <c r="L75" s="76"/>
      <c r="M75" s="76"/>
      <c r="N75" s="57">
        <f t="shared" si="0"/>
        <v>36</v>
      </c>
      <c r="O75" s="69"/>
    </row>
    <row r="76" spans="1:15" x14ac:dyDescent="0.3">
      <c r="A76" s="80">
        <v>66</v>
      </c>
      <c r="B76" s="89" t="s">
        <v>33</v>
      </c>
      <c r="C76" s="80" t="s">
        <v>21</v>
      </c>
      <c r="D76" s="81" t="s">
        <v>7</v>
      </c>
      <c r="E76" s="69"/>
      <c r="F76" s="69"/>
      <c r="G76" s="69"/>
      <c r="H76" s="69"/>
      <c r="I76" s="80"/>
      <c r="J76" s="82"/>
      <c r="K76" s="76">
        <v>36</v>
      </c>
      <c r="L76" s="76"/>
      <c r="M76" s="76"/>
      <c r="N76" s="57">
        <f t="shared" ref="N76:N107" si="1">E76+F76+G76+H76+I76+J76+K76+L76+M76</f>
        <v>36</v>
      </c>
      <c r="O76" s="69"/>
    </row>
    <row r="77" spans="1:15" x14ac:dyDescent="0.3">
      <c r="A77" s="80">
        <v>67</v>
      </c>
      <c r="B77" s="89" t="s">
        <v>165</v>
      </c>
      <c r="C77" s="80" t="s">
        <v>15</v>
      </c>
      <c r="D77" s="81" t="s">
        <v>7</v>
      </c>
      <c r="E77" s="69"/>
      <c r="F77" s="69"/>
      <c r="G77" s="69"/>
      <c r="H77" s="69"/>
      <c r="I77" s="80"/>
      <c r="J77" s="82"/>
      <c r="K77" s="76">
        <v>36</v>
      </c>
      <c r="L77" s="76"/>
      <c r="M77" s="76"/>
      <c r="N77" s="57">
        <f t="shared" si="1"/>
        <v>36</v>
      </c>
      <c r="O77" s="69"/>
    </row>
    <row r="78" spans="1:15" x14ac:dyDescent="0.3">
      <c r="A78" s="80">
        <v>68</v>
      </c>
      <c r="B78" s="89" t="s">
        <v>149</v>
      </c>
      <c r="C78" s="80" t="s">
        <v>150</v>
      </c>
      <c r="D78" s="81" t="s">
        <v>7</v>
      </c>
      <c r="E78" s="69"/>
      <c r="F78" s="69"/>
      <c r="G78" s="69"/>
      <c r="H78" s="69"/>
      <c r="I78" s="80"/>
      <c r="J78" s="82"/>
      <c r="K78" s="76"/>
      <c r="L78" s="76">
        <v>45</v>
      </c>
      <c r="M78" s="76"/>
      <c r="N78" s="57">
        <f t="shared" si="1"/>
        <v>45</v>
      </c>
      <c r="O78" s="69"/>
    </row>
    <row r="79" spans="1:15" x14ac:dyDescent="0.3">
      <c r="A79" s="80">
        <v>69</v>
      </c>
      <c r="B79" s="89" t="s">
        <v>153</v>
      </c>
      <c r="C79" s="80" t="s">
        <v>154</v>
      </c>
      <c r="D79" s="81" t="s">
        <v>7</v>
      </c>
      <c r="E79" s="69"/>
      <c r="F79" s="69"/>
      <c r="G79" s="69"/>
      <c r="H79" s="69"/>
      <c r="I79" s="80"/>
      <c r="J79" s="82"/>
      <c r="K79" s="76"/>
      <c r="L79" s="76">
        <v>45</v>
      </c>
      <c r="M79" s="76"/>
      <c r="N79" s="57">
        <f t="shared" si="1"/>
        <v>45</v>
      </c>
      <c r="O79" s="69"/>
    </row>
    <row r="80" spans="1:15" x14ac:dyDescent="0.3">
      <c r="A80" s="80">
        <v>70</v>
      </c>
      <c r="B80" s="89" t="s">
        <v>163</v>
      </c>
      <c r="C80" s="80" t="s">
        <v>123</v>
      </c>
      <c r="D80" s="81" t="s">
        <v>144</v>
      </c>
      <c r="E80" s="69"/>
      <c r="F80" s="69"/>
      <c r="G80" s="69"/>
      <c r="H80" s="69"/>
      <c r="I80" s="80"/>
      <c r="J80" s="82"/>
      <c r="K80" s="76"/>
      <c r="L80" s="76">
        <v>42</v>
      </c>
      <c r="M80" s="76"/>
      <c r="N80" s="57">
        <f t="shared" si="1"/>
        <v>42</v>
      </c>
      <c r="O80" s="69"/>
    </row>
    <row r="81" spans="1:15" x14ac:dyDescent="0.3">
      <c r="A81" s="80">
        <v>71</v>
      </c>
      <c r="B81" s="89" t="s">
        <v>164</v>
      </c>
      <c r="C81" s="80" t="s">
        <v>123</v>
      </c>
      <c r="D81" s="81" t="s">
        <v>144</v>
      </c>
      <c r="E81" s="69"/>
      <c r="F81" s="69"/>
      <c r="G81" s="69"/>
      <c r="H81" s="69"/>
      <c r="I81" s="80"/>
      <c r="J81" s="82"/>
      <c r="K81" s="76"/>
      <c r="L81" s="76">
        <v>42</v>
      </c>
      <c r="M81" s="76"/>
      <c r="N81" s="57">
        <f t="shared" si="1"/>
        <v>42</v>
      </c>
      <c r="O81" s="69"/>
    </row>
    <row r="82" spans="1:15" x14ac:dyDescent="0.3">
      <c r="A82" s="80">
        <v>72</v>
      </c>
      <c r="B82" s="79" t="s">
        <v>140</v>
      </c>
      <c r="C82" s="77" t="s">
        <v>13</v>
      </c>
      <c r="D82" s="78" t="s">
        <v>99</v>
      </c>
      <c r="E82" s="69"/>
      <c r="F82" s="69"/>
      <c r="G82" s="69"/>
      <c r="H82" s="69"/>
      <c r="I82" s="80"/>
      <c r="J82" s="82"/>
      <c r="K82" s="76">
        <v>12</v>
      </c>
      <c r="L82" s="76">
        <v>12</v>
      </c>
      <c r="M82" s="76"/>
      <c r="N82" s="57">
        <f t="shared" si="1"/>
        <v>24</v>
      </c>
      <c r="O82" s="69"/>
    </row>
    <row r="83" spans="1:15" x14ac:dyDescent="0.3">
      <c r="A83" s="80">
        <v>73</v>
      </c>
      <c r="B83" s="89" t="s">
        <v>47</v>
      </c>
      <c r="C83" s="80" t="s">
        <v>21</v>
      </c>
      <c r="D83" s="81" t="s">
        <v>7</v>
      </c>
      <c r="E83" s="69"/>
      <c r="F83" s="69"/>
      <c r="G83" s="69"/>
      <c r="H83" s="69"/>
      <c r="I83" s="80"/>
      <c r="J83" s="82"/>
      <c r="K83" s="76">
        <v>20</v>
      </c>
      <c r="L83" s="76"/>
      <c r="M83" s="76"/>
      <c r="N83" s="57">
        <f t="shared" si="1"/>
        <v>20</v>
      </c>
      <c r="O83" s="69"/>
    </row>
    <row r="84" spans="1:15" x14ac:dyDescent="0.3">
      <c r="A84" s="80">
        <v>74</v>
      </c>
      <c r="B84" s="89" t="s">
        <v>35</v>
      </c>
      <c r="C84" s="80" t="s">
        <v>168</v>
      </c>
      <c r="D84" s="81" t="s">
        <v>7</v>
      </c>
      <c r="E84" s="69"/>
      <c r="F84" s="69"/>
      <c r="G84" s="69"/>
      <c r="H84" s="69"/>
      <c r="I84" s="80"/>
      <c r="J84" s="82"/>
      <c r="K84" s="76">
        <v>20</v>
      </c>
      <c r="L84" s="76"/>
      <c r="M84" s="76"/>
      <c r="N84" s="57">
        <f t="shared" si="1"/>
        <v>20</v>
      </c>
      <c r="O84" s="69"/>
    </row>
    <row r="85" spans="1:15" x14ac:dyDescent="0.3">
      <c r="A85" s="80">
        <v>75</v>
      </c>
      <c r="B85" s="89" t="s">
        <v>169</v>
      </c>
      <c r="C85" s="80" t="s">
        <v>170</v>
      </c>
      <c r="D85" s="81" t="s">
        <v>7</v>
      </c>
      <c r="E85" s="69"/>
      <c r="F85" s="69"/>
      <c r="G85" s="69"/>
      <c r="H85" s="69"/>
      <c r="I85" s="80"/>
      <c r="J85" s="82"/>
      <c r="K85" s="76">
        <v>40</v>
      </c>
      <c r="L85" s="76"/>
      <c r="M85" s="76"/>
      <c r="N85" s="57">
        <f t="shared" si="1"/>
        <v>40</v>
      </c>
      <c r="O85" s="69"/>
    </row>
    <row r="86" spans="1:15" ht="31.2" x14ac:dyDescent="0.3">
      <c r="A86" s="80">
        <v>76</v>
      </c>
      <c r="B86" s="89" t="s">
        <v>171</v>
      </c>
      <c r="C86" s="85" t="s">
        <v>225</v>
      </c>
      <c r="D86" s="81" t="s">
        <v>7</v>
      </c>
      <c r="E86" s="69"/>
      <c r="F86" s="69"/>
      <c r="G86" s="69"/>
      <c r="H86" s="69"/>
      <c r="I86" s="80"/>
      <c r="J86" s="82"/>
      <c r="K86" s="76">
        <v>40</v>
      </c>
      <c r="L86" s="76"/>
      <c r="M86" s="76"/>
      <c r="N86" s="57">
        <f t="shared" si="1"/>
        <v>40</v>
      </c>
      <c r="O86" s="69" t="s">
        <v>226</v>
      </c>
    </row>
    <row r="87" spans="1:15" x14ac:dyDescent="0.3">
      <c r="A87" s="80">
        <v>77</v>
      </c>
      <c r="B87" s="89" t="s">
        <v>36</v>
      </c>
      <c r="C87" s="80"/>
      <c r="D87" s="81" t="s">
        <v>7</v>
      </c>
      <c r="E87" s="69"/>
      <c r="F87" s="69"/>
      <c r="G87" s="69"/>
      <c r="H87" s="69"/>
      <c r="I87" s="80"/>
      <c r="J87" s="82"/>
      <c r="K87" s="76">
        <v>15</v>
      </c>
      <c r="L87" s="76"/>
      <c r="M87" s="76"/>
      <c r="N87" s="57">
        <f t="shared" si="1"/>
        <v>15</v>
      </c>
      <c r="O87" s="69"/>
    </row>
    <row r="88" spans="1:15" x14ac:dyDescent="0.3">
      <c r="A88" s="80">
        <v>78</v>
      </c>
      <c r="B88" s="89" t="s">
        <v>173</v>
      </c>
      <c r="C88" s="80" t="s">
        <v>13</v>
      </c>
      <c r="D88" s="81" t="s">
        <v>37</v>
      </c>
      <c r="E88" s="69"/>
      <c r="F88" s="69"/>
      <c r="G88" s="69"/>
      <c r="H88" s="69"/>
      <c r="I88" s="80"/>
      <c r="J88" s="82"/>
      <c r="K88" s="76">
        <v>10</v>
      </c>
      <c r="L88" s="76"/>
      <c r="M88" s="76"/>
      <c r="N88" s="57">
        <f t="shared" si="1"/>
        <v>10</v>
      </c>
      <c r="O88" s="69"/>
    </row>
    <row r="89" spans="1:15" x14ac:dyDescent="0.3">
      <c r="A89" s="80">
        <v>79</v>
      </c>
      <c r="B89" s="89" t="s">
        <v>174</v>
      </c>
      <c r="C89" s="80" t="s">
        <v>13</v>
      </c>
      <c r="D89" s="81" t="s">
        <v>37</v>
      </c>
      <c r="E89" s="69"/>
      <c r="F89" s="69"/>
      <c r="G89" s="69"/>
      <c r="H89" s="69"/>
      <c r="I89" s="80"/>
      <c r="J89" s="82"/>
      <c r="K89" s="76">
        <v>10</v>
      </c>
      <c r="L89" s="76"/>
      <c r="M89" s="76"/>
      <c r="N89" s="57">
        <f t="shared" si="1"/>
        <v>10</v>
      </c>
      <c r="O89" s="69"/>
    </row>
    <row r="90" spans="1:15" x14ac:dyDescent="0.3">
      <c r="A90" s="80">
        <v>80</v>
      </c>
      <c r="B90" s="89" t="s">
        <v>175</v>
      </c>
      <c r="C90" s="80" t="s">
        <v>176</v>
      </c>
      <c r="D90" s="81" t="s">
        <v>177</v>
      </c>
      <c r="E90" s="69"/>
      <c r="F90" s="69"/>
      <c r="G90" s="69"/>
      <c r="H90" s="69"/>
      <c r="I90" s="80"/>
      <c r="J90" s="82"/>
      <c r="K90" s="76">
        <v>10</v>
      </c>
      <c r="L90" s="76"/>
      <c r="M90" s="76"/>
      <c r="N90" s="57">
        <f t="shared" si="1"/>
        <v>10</v>
      </c>
      <c r="O90" s="69"/>
    </row>
    <row r="91" spans="1:15" x14ac:dyDescent="0.3">
      <c r="A91" s="80">
        <v>81</v>
      </c>
      <c r="B91" s="60" t="s">
        <v>178</v>
      </c>
      <c r="C91" s="80" t="s">
        <v>179</v>
      </c>
      <c r="D91" s="81" t="s">
        <v>37</v>
      </c>
      <c r="E91" s="69"/>
      <c r="F91" s="69"/>
      <c r="G91" s="69"/>
      <c r="H91" s="69"/>
      <c r="I91" s="80"/>
      <c r="J91" s="82"/>
      <c r="K91" s="76">
        <v>25</v>
      </c>
      <c r="L91" s="76"/>
      <c r="M91" s="76"/>
      <c r="N91" s="57">
        <f t="shared" si="1"/>
        <v>25</v>
      </c>
      <c r="O91" s="69"/>
    </row>
    <row r="92" spans="1:15" x14ac:dyDescent="0.3">
      <c r="A92" s="80">
        <v>82</v>
      </c>
      <c r="B92" s="60" t="s">
        <v>180</v>
      </c>
      <c r="C92" s="80" t="s">
        <v>13</v>
      </c>
      <c r="D92" s="81" t="s">
        <v>16</v>
      </c>
      <c r="E92" s="69"/>
      <c r="F92" s="69"/>
      <c r="G92" s="69"/>
      <c r="H92" s="69"/>
      <c r="I92" s="80"/>
      <c r="J92" s="82"/>
      <c r="K92" s="76">
        <v>20</v>
      </c>
      <c r="L92" s="76"/>
      <c r="M92" s="76"/>
      <c r="N92" s="57">
        <f t="shared" si="1"/>
        <v>20</v>
      </c>
      <c r="O92" s="69"/>
    </row>
    <row r="93" spans="1:15" x14ac:dyDescent="0.3">
      <c r="A93" s="80">
        <v>83</v>
      </c>
      <c r="B93" s="60" t="s">
        <v>181</v>
      </c>
      <c r="C93" s="80" t="s">
        <v>182</v>
      </c>
      <c r="D93" s="81" t="s">
        <v>16</v>
      </c>
      <c r="E93" s="69"/>
      <c r="F93" s="69"/>
      <c r="G93" s="69"/>
      <c r="H93" s="69"/>
      <c r="I93" s="80"/>
      <c r="J93" s="82"/>
      <c r="K93" s="76">
        <v>20</v>
      </c>
      <c r="L93" s="76"/>
      <c r="M93" s="76"/>
      <c r="N93" s="57">
        <f t="shared" si="1"/>
        <v>20</v>
      </c>
      <c r="O93" s="69"/>
    </row>
    <row r="94" spans="1:15" x14ac:dyDescent="0.3">
      <c r="A94" s="80">
        <v>84</v>
      </c>
      <c r="B94" s="60" t="s">
        <v>183</v>
      </c>
      <c r="C94" s="80" t="s">
        <v>13</v>
      </c>
      <c r="D94" s="81" t="s">
        <v>16</v>
      </c>
      <c r="E94" s="69"/>
      <c r="F94" s="69"/>
      <c r="G94" s="69"/>
      <c r="H94" s="69"/>
      <c r="I94" s="80"/>
      <c r="J94" s="82"/>
      <c r="K94" s="76">
        <v>20</v>
      </c>
      <c r="L94" s="76"/>
      <c r="M94" s="76"/>
      <c r="N94" s="57">
        <f t="shared" si="1"/>
        <v>20</v>
      </c>
      <c r="O94" s="69"/>
    </row>
    <row r="95" spans="1:15" x14ac:dyDescent="0.3">
      <c r="A95" s="80">
        <v>85</v>
      </c>
      <c r="B95" s="60" t="s">
        <v>184</v>
      </c>
      <c r="C95" s="80" t="s">
        <v>185</v>
      </c>
      <c r="D95" s="81" t="s">
        <v>186</v>
      </c>
      <c r="E95" s="69"/>
      <c r="F95" s="69"/>
      <c r="G95" s="69"/>
      <c r="H95" s="69"/>
      <c r="I95" s="80"/>
      <c r="J95" s="82"/>
      <c r="K95" s="76">
        <v>20</v>
      </c>
      <c r="L95" s="76"/>
      <c r="M95" s="76"/>
      <c r="N95" s="57">
        <f t="shared" si="1"/>
        <v>20</v>
      </c>
      <c r="O95" s="69"/>
    </row>
    <row r="96" spans="1:15" x14ac:dyDescent="0.3">
      <c r="A96" s="80">
        <v>86</v>
      </c>
      <c r="B96" s="89" t="s">
        <v>187</v>
      </c>
      <c r="C96" s="80" t="s">
        <v>188</v>
      </c>
      <c r="D96" s="81" t="s">
        <v>7</v>
      </c>
      <c r="E96" s="69"/>
      <c r="F96" s="69"/>
      <c r="G96" s="69"/>
      <c r="H96" s="69"/>
      <c r="I96" s="80"/>
      <c r="J96" s="82"/>
      <c r="K96" s="76">
        <v>20</v>
      </c>
      <c r="L96" s="76"/>
      <c r="M96" s="76"/>
      <c r="N96" s="57">
        <f t="shared" si="1"/>
        <v>20</v>
      </c>
      <c r="O96" s="69"/>
    </row>
    <row r="97" spans="1:15" ht="31.2" x14ac:dyDescent="0.3">
      <c r="A97" s="80">
        <v>87</v>
      </c>
      <c r="B97" s="79" t="s">
        <v>221</v>
      </c>
      <c r="C97" s="84"/>
      <c r="D97" s="80" t="s">
        <v>144</v>
      </c>
      <c r="E97" s="69"/>
      <c r="F97" s="69"/>
      <c r="G97" s="69"/>
      <c r="H97" s="69"/>
      <c r="I97" s="82"/>
      <c r="J97" s="82"/>
      <c r="K97" s="86"/>
      <c r="L97" s="76"/>
      <c r="M97" s="76">
        <v>6</v>
      </c>
      <c r="N97" s="57">
        <f t="shared" si="1"/>
        <v>6</v>
      </c>
      <c r="O97" s="18"/>
    </row>
    <row r="98" spans="1:15" ht="62.4" x14ac:dyDescent="0.3">
      <c r="A98" s="80">
        <v>88</v>
      </c>
      <c r="B98" s="79" t="s">
        <v>218</v>
      </c>
      <c r="C98" s="84"/>
      <c r="D98" s="80" t="s">
        <v>144</v>
      </c>
      <c r="E98" s="69"/>
      <c r="F98" s="69"/>
      <c r="G98" s="69"/>
      <c r="H98" s="69"/>
      <c r="I98" s="82"/>
      <c r="J98" s="82"/>
      <c r="K98" s="86"/>
      <c r="L98" s="76"/>
      <c r="M98" s="76">
        <v>2</v>
      </c>
      <c r="N98" s="57">
        <f t="shared" si="1"/>
        <v>2</v>
      </c>
      <c r="O98" s="69"/>
    </row>
    <row r="99" spans="1:15" ht="62.4" x14ac:dyDescent="0.3">
      <c r="A99" s="80">
        <v>89</v>
      </c>
      <c r="B99" s="79" t="s">
        <v>219</v>
      </c>
      <c r="C99" s="84"/>
      <c r="D99" s="80" t="s">
        <v>144</v>
      </c>
      <c r="E99" s="69"/>
      <c r="F99" s="69"/>
      <c r="G99" s="69"/>
      <c r="H99" s="69"/>
      <c r="I99" s="82"/>
      <c r="J99" s="82"/>
      <c r="K99" s="86"/>
      <c r="L99" s="76"/>
      <c r="M99" s="76">
        <v>2</v>
      </c>
      <c r="N99" s="57">
        <f t="shared" si="1"/>
        <v>2</v>
      </c>
      <c r="O99" s="69"/>
    </row>
    <row r="100" spans="1:15" ht="62.4" x14ac:dyDescent="0.3">
      <c r="A100" s="80">
        <v>90</v>
      </c>
      <c r="B100" s="79" t="s">
        <v>220</v>
      </c>
      <c r="C100" s="84"/>
      <c r="D100" s="80" t="s">
        <v>144</v>
      </c>
      <c r="E100" s="69"/>
      <c r="F100" s="69"/>
      <c r="G100" s="69"/>
      <c r="H100" s="69"/>
      <c r="I100" s="82"/>
      <c r="J100" s="82"/>
      <c r="K100" s="86"/>
      <c r="L100" s="76"/>
      <c r="M100" s="76">
        <v>2</v>
      </c>
      <c r="N100" s="57">
        <f t="shared" si="1"/>
        <v>2</v>
      </c>
      <c r="O100" s="69"/>
    </row>
    <row r="101" spans="1:15" ht="31.2" x14ac:dyDescent="0.3">
      <c r="A101" s="80">
        <v>91</v>
      </c>
      <c r="B101" s="94" t="s">
        <v>222</v>
      </c>
      <c r="C101" s="84"/>
      <c r="D101" s="80" t="s">
        <v>144</v>
      </c>
      <c r="E101" s="69"/>
      <c r="F101" s="69"/>
      <c r="G101" s="69"/>
      <c r="H101" s="69"/>
      <c r="I101" s="82"/>
      <c r="J101" s="82"/>
      <c r="K101" s="86"/>
      <c r="L101" s="76"/>
      <c r="M101" s="76">
        <v>6</v>
      </c>
      <c r="N101" s="57">
        <f t="shared" si="1"/>
        <v>6</v>
      </c>
      <c r="O101" s="69"/>
    </row>
    <row r="102" spans="1:15" x14ac:dyDescent="0.3">
      <c r="A102" s="80">
        <v>92</v>
      </c>
      <c r="B102" s="89" t="s">
        <v>146</v>
      </c>
      <c r="C102" s="80" t="s">
        <v>147</v>
      </c>
      <c r="D102" s="81" t="s">
        <v>148</v>
      </c>
      <c r="E102" s="69"/>
      <c r="F102" s="69"/>
      <c r="G102" s="69"/>
      <c r="H102" s="69"/>
      <c r="I102" s="82"/>
      <c r="J102" s="82"/>
      <c r="K102" s="86"/>
      <c r="L102" s="76"/>
      <c r="M102" s="76">
        <v>1</v>
      </c>
      <c r="N102" s="57">
        <f t="shared" si="1"/>
        <v>1</v>
      </c>
      <c r="O102" s="69"/>
    </row>
    <row r="103" spans="1:15" ht="31.2" x14ac:dyDescent="0.3">
      <c r="A103" s="80">
        <v>93</v>
      </c>
      <c r="B103" s="94" t="s">
        <v>151</v>
      </c>
      <c r="C103" s="80" t="s">
        <v>152</v>
      </c>
      <c r="D103" s="81" t="s">
        <v>38</v>
      </c>
      <c r="E103" s="69"/>
      <c r="F103" s="69"/>
      <c r="G103" s="69"/>
      <c r="H103" s="69"/>
      <c r="I103" s="82"/>
      <c r="J103" s="82"/>
      <c r="K103" s="86"/>
      <c r="L103" s="76"/>
      <c r="M103" s="76">
        <v>4</v>
      </c>
      <c r="N103" s="57">
        <f t="shared" si="1"/>
        <v>4</v>
      </c>
      <c r="O103" s="69"/>
    </row>
    <row r="104" spans="1:15" ht="46.8" x14ac:dyDescent="0.3">
      <c r="A104" s="80">
        <v>94</v>
      </c>
      <c r="B104" s="89" t="s">
        <v>155</v>
      </c>
      <c r="C104" s="84" t="s">
        <v>156</v>
      </c>
      <c r="D104" s="81" t="s">
        <v>38</v>
      </c>
      <c r="E104" s="69"/>
      <c r="F104" s="69"/>
      <c r="G104" s="69"/>
      <c r="H104" s="69"/>
      <c r="I104" s="82"/>
      <c r="J104" s="82"/>
      <c r="K104" s="86"/>
      <c r="L104" s="76"/>
      <c r="M104" s="76">
        <v>20</v>
      </c>
      <c r="N104" s="57">
        <f t="shared" si="1"/>
        <v>20</v>
      </c>
      <c r="O104" s="69"/>
    </row>
    <row r="105" spans="1:15" ht="31.2" x14ac:dyDescent="0.3">
      <c r="A105" s="80">
        <v>95</v>
      </c>
      <c r="B105" s="94" t="s">
        <v>223</v>
      </c>
      <c r="C105" s="84"/>
      <c r="D105" s="81" t="s">
        <v>144</v>
      </c>
      <c r="E105" s="69"/>
      <c r="F105" s="69"/>
      <c r="G105" s="69"/>
      <c r="H105" s="69"/>
      <c r="I105" s="82"/>
      <c r="J105" s="82"/>
      <c r="K105" s="86"/>
      <c r="L105" s="76"/>
      <c r="M105" s="76">
        <v>4</v>
      </c>
      <c r="N105" s="57">
        <f t="shared" si="1"/>
        <v>4</v>
      </c>
      <c r="O105" s="69"/>
    </row>
    <row r="106" spans="1:15" ht="34.200000000000003" customHeight="1" x14ac:dyDescent="0.3">
      <c r="A106" s="80">
        <v>96</v>
      </c>
      <c r="B106" s="89" t="s">
        <v>160</v>
      </c>
      <c r="C106" s="80" t="s">
        <v>13</v>
      </c>
      <c r="D106" s="81" t="s">
        <v>37</v>
      </c>
      <c r="E106" s="69"/>
      <c r="F106" s="69"/>
      <c r="G106" s="69"/>
      <c r="H106" s="69"/>
      <c r="I106" s="82"/>
      <c r="J106" s="82"/>
      <c r="K106" s="86"/>
      <c r="L106" s="76"/>
      <c r="M106" s="76">
        <v>4</v>
      </c>
      <c r="N106" s="57">
        <f t="shared" si="1"/>
        <v>4</v>
      </c>
      <c r="O106" s="69"/>
    </row>
    <row r="107" spans="1:15" ht="46.8" x14ac:dyDescent="0.3">
      <c r="A107" s="80">
        <v>97</v>
      </c>
      <c r="B107" s="88" t="s">
        <v>224</v>
      </c>
      <c r="C107" s="84"/>
      <c r="D107" s="81" t="s">
        <v>114</v>
      </c>
      <c r="E107" s="69"/>
      <c r="F107" s="69"/>
      <c r="G107" s="69"/>
      <c r="H107" s="69"/>
      <c r="I107" s="82"/>
      <c r="J107" s="82"/>
      <c r="K107" s="86"/>
      <c r="L107" s="76"/>
      <c r="M107" s="76">
        <v>4</v>
      </c>
      <c r="N107" s="57">
        <f t="shared" si="1"/>
        <v>4</v>
      </c>
      <c r="O107" s="69"/>
    </row>
    <row r="108" spans="1:15" ht="16.8" x14ac:dyDescent="0.3">
      <c r="A108" s="71"/>
      <c r="B108" s="95"/>
      <c r="C108" s="66"/>
      <c r="D108" s="67"/>
      <c r="E108" s="68"/>
      <c r="F108" s="68"/>
      <c r="G108" s="68"/>
      <c r="H108" s="68"/>
      <c r="I108" s="68"/>
      <c r="J108" s="64"/>
      <c r="K108" s="68"/>
      <c r="L108" s="68"/>
      <c r="M108" s="68"/>
      <c r="N108" s="97"/>
    </row>
    <row r="109" spans="1:15" ht="16.8" x14ac:dyDescent="0.3">
      <c r="B109" s="96"/>
      <c r="C109" s="5"/>
      <c r="D109" s="72" t="s">
        <v>227</v>
      </c>
      <c r="E109" s="5"/>
      <c r="F109" s="71"/>
      <c r="G109" s="73"/>
      <c r="H109" s="73"/>
      <c r="I109" s="73"/>
    </row>
    <row r="110" spans="1:15" ht="16.8" x14ac:dyDescent="0.3">
      <c r="A110" s="2" t="s">
        <v>52</v>
      </c>
      <c r="C110" s="2" t="s">
        <v>230</v>
      </c>
      <c r="D110" s="2"/>
      <c r="E110" s="73"/>
      <c r="F110" s="2"/>
      <c r="G110" s="73"/>
      <c r="H110" s="2" t="s">
        <v>3</v>
      </c>
      <c r="I110" s="73"/>
    </row>
    <row r="111" spans="1:15" x14ac:dyDescent="0.3">
      <c r="A111" s="73"/>
      <c r="G111" s="73"/>
      <c r="H111" s="73"/>
      <c r="I111" s="73"/>
    </row>
    <row r="112" spans="1:15" x14ac:dyDescent="0.3">
      <c r="A112" s="73"/>
      <c r="G112" s="73"/>
      <c r="H112" s="73"/>
      <c r="I112" s="73"/>
    </row>
    <row r="113" spans="1:9" x14ac:dyDescent="0.3">
      <c r="A113" s="73"/>
      <c r="G113" s="73"/>
      <c r="H113" s="73"/>
      <c r="I113" s="73"/>
    </row>
    <row r="114" spans="1:9" x14ac:dyDescent="0.3">
      <c r="A114" s="73"/>
      <c r="G114" s="73"/>
      <c r="H114" s="73"/>
      <c r="I114" s="73"/>
    </row>
    <row r="115" spans="1:9" x14ac:dyDescent="0.3">
      <c r="A115" s="73"/>
      <c r="G115" s="73"/>
      <c r="H115" s="73"/>
      <c r="I115" s="73"/>
    </row>
    <row r="116" spans="1:9" x14ac:dyDescent="0.3">
      <c r="A116" s="73"/>
      <c r="G116" s="73"/>
      <c r="H116" s="73"/>
      <c r="I116" s="73"/>
    </row>
    <row r="117" spans="1:9" x14ac:dyDescent="0.3">
      <c r="A117" s="73"/>
      <c r="G117" s="73"/>
      <c r="H117" s="73"/>
      <c r="I117" s="73"/>
    </row>
    <row r="118" spans="1:9" x14ac:dyDescent="0.3">
      <c r="A118" s="73"/>
      <c r="G118" s="73"/>
      <c r="H118" s="73"/>
      <c r="I118" s="73"/>
    </row>
    <row r="119" spans="1:9" x14ac:dyDescent="0.3">
      <c r="A119" s="73"/>
      <c r="G119" s="73"/>
      <c r="H119" s="73"/>
      <c r="I119" s="73"/>
    </row>
    <row r="120" spans="1:9" x14ac:dyDescent="0.3">
      <c r="A120" s="73"/>
      <c r="G120" s="73"/>
      <c r="H120" s="73"/>
      <c r="I120" s="73"/>
    </row>
    <row r="121" spans="1:9" x14ac:dyDescent="0.3">
      <c r="A121" s="73"/>
      <c r="G121" s="73"/>
      <c r="H121" s="73"/>
      <c r="I121" s="73"/>
    </row>
    <row r="122" spans="1:9" x14ac:dyDescent="0.3">
      <c r="A122" s="70"/>
      <c r="G122" s="70"/>
      <c r="H122" s="70"/>
      <c r="I122" s="70"/>
    </row>
    <row r="123" spans="1:9" x14ac:dyDescent="0.3">
      <c r="A123" s="70"/>
      <c r="G123" s="70"/>
      <c r="H123" s="70"/>
      <c r="I123" s="70"/>
    </row>
    <row r="124" spans="1:9" x14ac:dyDescent="0.3">
      <c r="A124" s="70"/>
      <c r="G124" s="70"/>
      <c r="H124" s="70"/>
      <c r="I124" s="70"/>
    </row>
    <row r="125" spans="1:9" x14ac:dyDescent="0.3">
      <c r="A125" s="70"/>
      <c r="G125" s="70"/>
      <c r="H125" s="70"/>
      <c r="I125" s="70"/>
    </row>
    <row r="126" spans="1:9" x14ac:dyDescent="0.3">
      <c r="A126" s="70"/>
      <c r="G126" s="70"/>
      <c r="H126" s="70"/>
      <c r="I126" s="70"/>
    </row>
    <row r="127" spans="1:9" x14ac:dyDescent="0.3">
      <c r="A127" s="70"/>
      <c r="G127" s="70"/>
      <c r="H127" s="70"/>
      <c r="I127" s="70"/>
    </row>
    <row r="128" spans="1:9" x14ac:dyDescent="0.3">
      <c r="A128" s="70"/>
      <c r="G128" s="70"/>
      <c r="H128" s="70"/>
      <c r="I128" s="70"/>
    </row>
    <row r="129" spans="1:9" x14ac:dyDescent="0.3">
      <c r="A129" s="70"/>
      <c r="G129" s="70"/>
      <c r="H129" s="70"/>
      <c r="I129" s="70"/>
    </row>
    <row r="130" spans="1:9" x14ac:dyDescent="0.3">
      <c r="A130" s="70"/>
      <c r="G130" s="70"/>
      <c r="H130" s="70"/>
      <c r="I130" s="70"/>
    </row>
    <row r="131" spans="1:9" x14ac:dyDescent="0.3">
      <c r="A131" s="70"/>
      <c r="G131" s="70"/>
      <c r="H131" s="70"/>
      <c r="I131" s="70"/>
    </row>
    <row r="132" spans="1:9" x14ac:dyDescent="0.3">
      <c r="A132" s="70"/>
      <c r="G132" s="70"/>
      <c r="H132" s="70"/>
      <c r="I132" s="70"/>
    </row>
    <row r="133" spans="1:9" x14ac:dyDescent="0.3">
      <c r="A133" s="70"/>
      <c r="G133" s="70"/>
      <c r="H133" s="70"/>
      <c r="I133" s="70"/>
    </row>
    <row r="134" spans="1:9" x14ac:dyDescent="0.3">
      <c r="A134" s="70"/>
      <c r="G134" s="70"/>
      <c r="H134" s="70"/>
      <c r="I134" s="70"/>
    </row>
    <row r="135" spans="1:9" x14ac:dyDescent="0.3">
      <c r="A135" s="70"/>
      <c r="G135" s="70"/>
      <c r="H135" s="70"/>
      <c r="I135" s="70"/>
    </row>
    <row r="136" spans="1:9" x14ac:dyDescent="0.3">
      <c r="A136" s="70"/>
      <c r="G136" s="70"/>
      <c r="H136" s="70"/>
      <c r="I136" s="70"/>
    </row>
    <row r="137" spans="1:9" x14ac:dyDescent="0.3">
      <c r="A137" s="70"/>
      <c r="G137" s="70"/>
      <c r="H137" s="70"/>
      <c r="I137" s="70"/>
    </row>
    <row r="138" spans="1:9" x14ac:dyDescent="0.3">
      <c r="A138" s="70"/>
      <c r="G138" s="70"/>
      <c r="H138" s="70"/>
      <c r="I138" s="70"/>
    </row>
    <row r="139" spans="1:9" x14ac:dyDescent="0.3">
      <c r="A139" s="70"/>
      <c r="G139" s="70"/>
      <c r="H139" s="70"/>
      <c r="I139" s="70"/>
    </row>
    <row r="140" spans="1:9" x14ac:dyDescent="0.3">
      <c r="A140" s="70"/>
      <c r="G140" s="70"/>
      <c r="H140" s="70"/>
      <c r="I140" s="70"/>
    </row>
    <row r="141" spans="1:9" x14ac:dyDescent="0.3">
      <c r="A141" s="70"/>
      <c r="G141" s="70"/>
      <c r="H141" s="70"/>
      <c r="I141" s="70"/>
    </row>
    <row r="142" spans="1:9" x14ac:dyDescent="0.3">
      <c r="A142" s="70"/>
      <c r="G142" s="70"/>
      <c r="H142" s="70"/>
      <c r="I142" s="70"/>
    </row>
    <row r="143" spans="1:9" x14ac:dyDescent="0.3">
      <c r="A143" s="70"/>
      <c r="G143" s="70"/>
      <c r="H143" s="70"/>
      <c r="I143" s="70"/>
    </row>
    <row r="144" spans="1:9" x14ac:dyDescent="0.3">
      <c r="A144" s="70"/>
      <c r="G144" s="70"/>
      <c r="H144" s="70"/>
      <c r="I144" s="70"/>
    </row>
  </sheetData>
  <mergeCells count="2">
    <mergeCell ref="A5:L5"/>
    <mergeCell ref="A9:F9"/>
  </mergeCells>
  <pageMargins left="0.7" right="0.7" top="0.5" bottom="0.5" header="0" footer="0"/>
  <pageSetup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53"/>
  <sheetViews>
    <sheetView topLeftCell="A4" workbookViewId="0">
      <selection activeCell="I18" sqref="I18"/>
    </sheetView>
  </sheetViews>
  <sheetFormatPr defaultColWidth="9.109375" defaultRowHeight="16.8" x14ac:dyDescent="0.3"/>
  <cols>
    <col min="1" max="1" width="7.44140625" style="71" customWidth="1"/>
    <col min="2" max="2" width="34.44140625" style="71" customWidth="1"/>
    <col min="3" max="3" width="17.88671875" style="71" customWidth="1"/>
    <col min="4" max="4" width="12" style="71" customWidth="1"/>
    <col min="5" max="5" width="10.44140625" style="71" bestFit="1" customWidth="1"/>
    <col min="6" max="6" width="14.109375" style="71" customWidth="1"/>
    <col min="7" max="16384" width="9.109375" style="71"/>
  </cols>
  <sheetData>
    <row r="1" spans="1:10" s="72" customFormat="1" x14ac:dyDescent="0.3">
      <c r="A1" s="1" t="s">
        <v>236</v>
      </c>
      <c r="C1" s="166" t="s">
        <v>54</v>
      </c>
      <c r="D1" s="166"/>
      <c r="E1" s="166"/>
      <c r="F1" s="166"/>
    </row>
    <row r="2" spans="1:10" s="72" customFormat="1" x14ac:dyDescent="0.3">
      <c r="A2" s="74" t="s">
        <v>118</v>
      </c>
      <c r="C2" s="178" t="s">
        <v>119</v>
      </c>
      <c r="D2" s="178"/>
      <c r="E2" s="178"/>
      <c r="F2" s="178"/>
    </row>
    <row r="4" spans="1:10" ht="17.399999999999999" x14ac:dyDescent="0.3">
      <c r="A4" s="179" t="s">
        <v>0</v>
      </c>
      <c r="B4" s="179"/>
      <c r="C4" s="179"/>
      <c r="D4" s="179"/>
      <c r="E4" s="179"/>
      <c r="F4" s="179"/>
    </row>
    <row r="5" spans="1:10" x14ac:dyDescent="0.3">
      <c r="A5" s="167" t="s">
        <v>301</v>
      </c>
      <c r="B5" s="167"/>
      <c r="C5" s="167"/>
      <c r="D5" s="167"/>
      <c r="E5" s="167"/>
      <c r="F5" s="167"/>
    </row>
    <row r="6" spans="1:10" ht="28.5" customHeight="1" x14ac:dyDescent="0.3">
      <c r="A6" s="167" t="s">
        <v>302</v>
      </c>
      <c r="B6" s="167"/>
      <c r="C6" s="167"/>
      <c r="D6" s="167"/>
      <c r="E6" s="167"/>
      <c r="F6" s="167"/>
    </row>
    <row r="7" spans="1:10" x14ac:dyDescent="0.3">
      <c r="A7" s="167" t="s">
        <v>303</v>
      </c>
      <c r="B7" s="167"/>
      <c r="C7" s="167"/>
      <c r="D7" s="167"/>
      <c r="E7" s="167"/>
      <c r="F7" s="167"/>
    </row>
    <row r="8" spans="1:10" s="133" customFormat="1" x14ac:dyDescent="0.3">
      <c r="A8" s="176" t="s">
        <v>304</v>
      </c>
      <c r="B8" s="176"/>
      <c r="C8" s="176"/>
      <c r="D8" s="176"/>
      <c r="E8" s="176"/>
      <c r="F8" s="176"/>
    </row>
    <row r="9" spans="1:10" s="134" customFormat="1" x14ac:dyDescent="0.3">
      <c r="A9" s="167" t="s">
        <v>305</v>
      </c>
      <c r="B9" s="167"/>
      <c r="C9" s="167"/>
      <c r="D9" s="167"/>
      <c r="E9" s="167"/>
      <c r="F9" s="106"/>
    </row>
    <row r="10" spans="1:10" x14ac:dyDescent="0.3">
      <c r="A10" s="12"/>
      <c r="B10" s="176" t="s">
        <v>306</v>
      </c>
      <c r="C10" s="176"/>
      <c r="D10" s="176"/>
      <c r="E10" s="176"/>
      <c r="F10" s="106"/>
    </row>
    <row r="11" spans="1:10" x14ac:dyDescent="0.3">
      <c r="A11" s="135"/>
      <c r="B11" s="135"/>
      <c r="C11" s="135"/>
      <c r="D11" s="135"/>
      <c r="E11" s="135"/>
      <c r="F11" s="135"/>
    </row>
    <row r="12" spans="1:10" ht="33.6" x14ac:dyDescent="0.3">
      <c r="A12" s="136" t="s">
        <v>307</v>
      </c>
      <c r="B12" s="136" t="s">
        <v>308</v>
      </c>
      <c r="C12" s="136" t="s">
        <v>309</v>
      </c>
      <c r="D12" s="136" t="s">
        <v>1</v>
      </c>
      <c r="E12" s="136" t="s">
        <v>310</v>
      </c>
      <c r="F12" s="136" t="s">
        <v>2</v>
      </c>
    </row>
    <row r="13" spans="1:10" x14ac:dyDescent="0.3">
      <c r="A13" s="137" t="s">
        <v>311</v>
      </c>
      <c r="B13" s="138"/>
      <c r="C13" s="138"/>
      <c r="D13" s="138"/>
      <c r="E13" s="138"/>
      <c r="F13" s="138"/>
    </row>
    <row r="14" spans="1:10" s="142" customFormat="1" x14ac:dyDescent="0.3">
      <c r="A14" s="139">
        <v>1</v>
      </c>
      <c r="B14" s="140" t="s">
        <v>5</v>
      </c>
      <c r="C14" s="141" t="s">
        <v>126</v>
      </c>
      <c r="D14" s="141" t="s">
        <v>87</v>
      </c>
      <c r="E14" s="160">
        <v>1040</v>
      </c>
      <c r="F14" s="140"/>
      <c r="G14" s="71"/>
      <c r="H14" s="177"/>
      <c r="I14" s="177"/>
      <c r="J14" s="177"/>
    </row>
    <row r="15" spans="1:10" x14ac:dyDescent="0.3">
      <c r="A15" s="139">
        <v>2</v>
      </c>
      <c r="B15" s="30" t="s">
        <v>23</v>
      </c>
      <c r="C15" s="77" t="s">
        <v>129</v>
      </c>
      <c r="D15" s="77" t="s">
        <v>22</v>
      </c>
      <c r="E15" s="161">
        <v>50</v>
      </c>
      <c r="F15" s="140"/>
    </row>
    <row r="16" spans="1:10" ht="33.6" x14ac:dyDescent="0.3">
      <c r="A16" s="139">
        <v>3</v>
      </c>
      <c r="B16" s="143" t="s">
        <v>312</v>
      </c>
      <c r="C16" s="141"/>
      <c r="D16" s="139" t="s">
        <v>270</v>
      </c>
      <c r="E16" s="162">
        <v>110</v>
      </c>
      <c r="F16" s="140"/>
    </row>
    <row r="17" spans="1:10" x14ac:dyDescent="0.3">
      <c r="A17" s="139">
        <v>4</v>
      </c>
      <c r="B17" s="140" t="s">
        <v>12</v>
      </c>
      <c r="C17" s="141" t="s">
        <v>13</v>
      </c>
      <c r="D17" s="141" t="s">
        <v>270</v>
      </c>
      <c r="E17" s="160">
        <v>45</v>
      </c>
      <c r="F17" s="140"/>
    </row>
    <row r="18" spans="1:10" x14ac:dyDescent="0.3">
      <c r="A18" s="139">
        <v>5</v>
      </c>
      <c r="B18" s="140" t="s">
        <v>34</v>
      </c>
      <c r="C18" s="141" t="s">
        <v>313</v>
      </c>
      <c r="D18" s="141" t="s">
        <v>37</v>
      </c>
      <c r="E18" s="160">
        <v>2</v>
      </c>
      <c r="F18" s="140"/>
    </row>
    <row r="19" spans="1:10" x14ac:dyDescent="0.3">
      <c r="A19" s="139">
        <v>6</v>
      </c>
      <c r="B19" s="144" t="s">
        <v>314</v>
      </c>
      <c r="C19" s="141" t="s">
        <v>315</v>
      </c>
      <c r="D19" s="141" t="s">
        <v>37</v>
      </c>
      <c r="E19" s="162">
        <v>1</v>
      </c>
      <c r="F19" s="140"/>
    </row>
    <row r="20" spans="1:10" x14ac:dyDescent="0.3">
      <c r="A20" s="139">
        <v>7</v>
      </c>
      <c r="B20" s="144" t="s">
        <v>314</v>
      </c>
      <c r="C20" s="141" t="s">
        <v>315</v>
      </c>
      <c r="D20" s="141" t="s">
        <v>37</v>
      </c>
      <c r="E20" s="162">
        <v>1</v>
      </c>
      <c r="F20" s="140"/>
    </row>
    <row r="21" spans="1:10" ht="26.4" customHeight="1" x14ac:dyDescent="0.3">
      <c r="A21" s="139">
        <v>8</v>
      </c>
      <c r="B21" s="144" t="s">
        <v>314</v>
      </c>
      <c r="C21" s="141" t="s">
        <v>316</v>
      </c>
      <c r="D21" s="139" t="s">
        <v>16</v>
      </c>
      <c r="E21" s="162">
        <v>6</v>
      </c>
      <c r="F21" s="140"/>
    </row>
    <row r="22" spans="1:10" x14ac:dyDescent="0.3">
      <c r="A22" s="139">
        <v>9</v>
      </c>
      <c r="B22" s="144" t="s">
        <v>314</v>
      </c>
      <c r="C22" s="141"/>
      <c r="D22" s="139"/>
      <c r="E22" s="162"/>
      <c r="F22" s="140"/>
    </row>
    <row r="23" spans="1:10" x14ac:dyDescent="0.3">
      <c r="A23" s="139">
        <v>10</v>
      </c>
      <c r="B23" s="144" t="s">
        <v>317</v>
      </c>
      <c r="C23" s="80" t="s">
        <v>46</v>
      </c>
      <c r="D23" s="81" t="s">
        <v>318</v>
      </c>
      <c r="E23" s="163">
        <v>2</v>
      </c>
      <c r="F23" s="140"/>
    </row>
    <row r="24" spans="1:10" x14ac:dyDescent="0.3">
      <c r="A24" s="139">
        <v>11</v>
      </c>
      <c r="B24" s="145" t="s">
        <v>319</v>
      </c>
      <c r="C24" s="141" t="s">
        <v>320</v>
      </c>
      <c r="D24" s="141" t="s">
        <v>6</v>
      </c>
      <c r="E24" s="160">
        <v>29</v>
      </c>
      <c r="F24" s="140"/>
      <c r="H24" s="142"/>
      <c r="I24" s="142"/>
    </row>
    <row r="25" spans="1:10" hidden="1" x14ac:dyDescent="0.3">
      <c r="A25" s="139">
        <v>12</v>
      </c>
      <c r="B25" s="140" t="s">
        <v>321</v>
      </c>
      <c r="C25" s="141" t="s">
        <v>322</v>
      </c>
      <c r="D25" s="141" t="s">
        <v>6</v>
      </c>
      <c r="E25" s="160">
        <v>78</v>
      </c>
      <c r="F25" s="140"/>
    </row>
    <row r="26" spans="1:10" hidden="1" x14ac:dyDescent="0.3">
      <c r="A26" s="139">
        <v>13</v>
      </c>
      <c r="B26" s="140" t="s">
        <v>321</v>
      </c>
      <c r="C26" s="141" t="s">
        <v>323</v>
      </c>
      <c r="D26" s="141" t="s">
        <v>6</v>
      </c>
      <c r="E26" s="160">
        <v>29</v>
      </c>
      <c r="F26" s="140"/>
    </row>
    <row r="27" spans="1:10" hidden="1" x14ac:dyDescent="0.3">
      <c r="A27" s="139">
        <v>14</v>
      </c>
      <c r="B27" s="140" t="s">
        <v>321</v>
      </c>
      <c r="C27" s="141" t="s">
        <v>324</v>
      </c>
      <c r="D27" s="141" t="s">
        <v>325</v>
      </c>
      <c r="E27" s="160">
        <v>55</v>
      </c>
      <c r="F27" s="140"/>
    </row>
    <row r="28" spans="1:10" x14ac:dyDescent="0.3">
      <c r="A28" s="139">
        <v>15</v>
      </c>
      <c r="B28" s="144" t="s">
        <v>326</v>
      </c>
      <c r="C28" s="141" t="s">
        <v>327</v>
      </c>
      <c r="D28" s="139" t="s">
        <v>43</v>
      </c>
      <c r="E28" s="162">
        <v>60</v>
      </c>
      <c r="F28" s="140"/>
      <c r="I28" s="142"/>
      <c r="J28" s="142"/>
    </row>
    <row r="29" spans="1:10" x14ac:dyDescent="0.3">
      <c r="A29" s="139">
        <v>16</v>
      </c>
      <c r="B29" s="146" t="s">
        <v>29</v>
      </c>
      <c r="C29" s="147" t="s">
        <v>123</v>
      </c>
      <c r="D29" s="148" t="s">
        <v>30</v>
      </c>
      <c r="E29" s="164">
        <v>3</v>
      </c>
      <c r="J29" s="142"/>
    </row>
    <row r="30" spans="1:10" x14ac:dyDescent="0.3">
      <c r="A30" s="139">
        <v>17</v>
      </c>
      <c r="B30" s="144" t="s">
        <v>31</v>
      </c>
      <c r="C30" s="141"/>
      <c r="D30" s="139" t="s">
        <v>30</v>
      </c>
      <c r="E30" s="162">
        <v>6</v>
      </c>
      <c r="F30" s="140"/>
    </row>
    <row r="31" spans="1:10" x14ac:dyDescent="0.3">
      <c r="A31" s="139">
        <v>18</v>
      </c>
      <c r="B31" s="144" t="s">
        <v>328</v>
      </c>
      <c r="C31" s="141"/>
      <c r="D31" s="139" t="s">
        <v>30</v>
      </c>
      <c r="E31" s="162">
        <v>6</v>
      </c>
      <c r="F31" s="140"/>
    </row>
    <row r="32" spans="1:10" x14ac:dyDescent="0.3">
      <c r="A32" s="139">
        <v>19</v>
      </c>
      <c r="B32" s="144" t="s">
        <v>329</v>
      </c>
      <c r="C32" s="141"/>
      <c r="D32" s="139" t="s">
        <v>99</v>
      </c>
      <c r="E32" s="162">
        <v>12</v>
      </c>
      <c r="F32" s="140"/>
      <c r="H32" s="142"/>
    </row>
    <row r="33" spans="1:11" ht="16.5" customHeight="1" x14ac:dyDescent="0.3">
      <c r="A33" s="139">
        <v>20</v>
      </c>
      <c r="B33" s="149" t="s">
        <v>166</v>
      </c>
      <c r="C33" s="147" t="s">
        <v>123</v>
      </c>
      <c r="D33" s="148" t="s">
        <v>8</v>
      </c>
      <c r="E33" s="164">
        <v>60</v>
      </c>
      <c r="F33" s="140"/>
      <c r="J33" s="142"/>
    </row>
    <row r="34" spans="1:11" x14ac:dyDescent="0.3">
      <c r="A34" s="139">
        <v>21</v>
      </c>
      <c r="B34" s="26" t="s">
        <v>18</v>
      </c>
      <c r="C34" s="77" t="s">
        <v>19</v>
      </c>
      <c r="D34" s="78" t="s">
        <v>20</v>
      </c>
      <c r="E34" s="163">
        <v>18</v>
      </c>
      <c r="F34" s="140"/>
      <c r="G34" s="142"/>
      <c r="H34" s="142"/>
      <c r="I34" s="142"/>
    </row>
    <row r="35" spans="1:11" x14ac:dyDescent="0.3">
      <c r="A35" s="139">
        <v>22</v>
      </c>
      <c r="B35" s="140" t="s">
        <v>330</v>
      </c>
      <c r="C35" s="141" t="s">
        <v>322</v>
      </c>
      <c r="D35" s="141" t="s">
        <v>7</v>
      </c>
      <c r="E35" s="160">
        <v>40</v>
      </c>
      <c r="F35" s="140"/>
      <c r="K35" s="142"/>
    </row>
    <row r="36" spans="1:11" x14ac:dyDescent="0.3">
      <c r="A36" s="139">
        <v>23</v>
      </c>
      <c r="B36" s="144" t="s">
        <v>331</v>
      </c>
      <c r="C36" s="141" t="s">
        <v>332</v>
      </c>
      <c r="D36" s="139" t="s">
        <v>7</v>
      </c>
      <c r="E36" s="162">
        <v>60</v>
      </c>
      <c r="F36" s="140"/>
    </row>
    <row r="37" spans="1:11" x14ac:dyDescent="0.3">
      <c r="A37" s="139">
        <v>24</v>
      </c>
      <c r="B37" s="144" t="s">
        <v>333</v>
      </c>
      <c r="C37" s="141" t="s">
        <v>334</v>
      </c>
      <c r="D37" s="139" t="s">
        <v>7</v>
      </c>
      <c r="E37" s="162">
        <v>60</v>
      </c>
      <c r="F37" s="140"/>
    </row>
    <row r="38" spans="1:11" x14ac:dyDescent="0.3">
      <c r="A38" s="139">
        <v>25</v>
      </c>
      <c r="B38" s="140" t="s">
        <v>335</v>
      </c>
      <c r="C38" s="141" t="s">
        <v>13</v>
      </c>
      <c r="D38" s="141" t="s">
        <v>7</v>
      </c>
      <c r="E38" s="160">
        <v>60</v>
      </c>
      <c r="F38" s="140"/>
    </row>
    <row r="39" spans="1:11" ht="33.6" x14ac:dyDescent="0.3">
      <c r="A39" s="139">
        <v>26</v>
      </c>
      <c r="B39" s="150" t="s">
        <v>336</v>
      </c>
      <c r="C39" s="139" t="s">
        <v>337</v>
      </c>
      <c r="D39" s="139" t="s">
        <v>9</v>
      </c>
      <c r="E39" s="162">
        <v>52</v>
      </c>
      <c r="F39" s="141"/>
    </row>
    <row r="40" spans="1:11" x14ac:dyDescent="0.3">
      <c r="A40" s="139">
        <v>27</v>
      </c>
      <c r="B40" s="140" t="s">
        <v>338</v>
      </c>
      <c r="C40" s="141" t="s">
        <v>13</v>
      </c>
      <c r="D40" s="141" t="s">
        <v>9</v>
      </c>
      <c r="E40" s="160">
        <v>24</v>
      </c>
      <c r="F40" s="140"/>
    </row>
    <row r="41" spans="1:11" x14ac:dyDescent="0.3">
      <c r="A41" s="139">
        <v>28</v>
      </c>
      <c r="B41" s="140" t="s">
        <v>339</v>
      </c>
      <c r="C41" s="141" t="s">
        <v>340</v>
      </c>
      <c r="D41" s="141" t="s">
        <v>7</v>
      </c>
      <c r="E41" s="160">
        <v>102</v>
      </c>
      <c r="F41" s="140"/>
    </row>
    <row r="42" spans="1:11" x14ac:dyDescent="0.3">
      <c r="A42" s="139">
        <v>29</v>
      </c>
      <c r="B42" s="35" t="s">
        <v>169</v>
      </c>
      <c r="C42" s="80" t="s">
        <v>170</v>
      </c>
      <c r="D42" s="81" t="s">
        <v>7</v>
      </c>
      <c r="E42" s="163">
        <v>15</v>
      </c>
      <c r="F42" s="140"/>
    </row>
    <row r="43" spans="1:11" x14ac:dyDescent="0.3">
      <c r="A43" s="139">
        <v>30</v>
      </c>
      <c r="B43" s="79" t="s">
        <v>27</v>
      </c>
      <c r="C43" s="80" t="s">
        <v>13</v>
      </c>
      <c r="D43" s="80" t="s">
        <v>7</v>
      </c>
      <c r="E43" s="163">
        <v>43</v>
      </c>
      <c r="F43" s="140"/>
    </row>
    <row r="44" spans="1:11" x14ac:dyDescent="0.3">
      <c r="A44" s="139">
        <v>31</v>
      </c>
      <c r="B44" s="35" t="s">
        <v>341</v>
      </c>
      <c r="C44" s="80" t="s">
        <v>170</v>
      </c>
      <c r="D44" s="81" t="s">
        <v>7</v>
      </c>
      <c r="E44" s="163">
        <v>15</v>
      </c>
      <c r="F44" s="140"/>
    </row>
    <row r="45" spans="1:11" x14ac:dyDescent="0.3">
      <c r="A45" s="139">
        <v>32</v>
      </c>
      <c r="B45" s="35" t="s">
        <v>14</v>
      </c>
      <c r="C45" s="80" t="s">
        <v>342</v>
      </c>
      <c r="D45" s="81" t="s">
        <v>7</v>
      </c>
      <c r="E45" s="163">
        <v>30</v>
      </c>
      <c r="F45" s="140"/>
    </row>
    <row r="46" spans="1:11" x14ac:dyDescent="0.3">
      <c r="A46" s="139">
        <v>33</v>
      </c>
      <c r="B46" s="35" t="s">
        <v>165</v>
      </c>
      <c r="C46" s="80" t="s">
        <v>342</v>
      </c>
      <c r="D46" s="81" t="s">
        <v>7</v>
      </c>
      <c r="E46" s="163">
        <v>30</v>
      </c>
      <c r="F46" s="140"/>
    </row>
    <row r="47" spans="1:11" x14ac:dyDescent="0.3">
      <c r="A47" s="139">
        <v>34</v>
      </c>
      <c r="B47" s="144" t="s">
        <v>343</v>
      </c>
      <c r="C47" s="141" t="s">
        <v>154</v>
      </c>
      <c r="D47" s="139" t="s">
        <v>7</v>
      </c>
      <c r="E47" s="162">
        <v>60</v>
      </c>
      <c r="F47" s="140"/>
    </row>
    <row r="48" spans="1:11" x14ac:dyDescent="0.3">
      <c r="A48" s="139">
        <v>35</v>
      </c>
      <c r="B48" s="144" t="s">
        <v>343</v>
      </c>
      <c r="C48" s="141" t="s">
        <v>344</v>
      </c>
      <c r="D48" s="139" t="s">
        <v>7</v>
      </c>
      <c r="E48" s="162">
        <v>60</v>
      </c>
      <c r="F48" s="140"/>
    </row>
    <row r="49" spans="1:6" x14ac:dyDescent="0.3">
      <c r="A49" s="139">
        <v>36</v>
      </c>
      <c r="B49" s="79" t="s">
        <v>77</v>
      </c>
      <c r="C49" s="80" t="s">
        <v>13</v>
      </c>
      <c r="D49" s="80" t="s">
        <v>7</v>
      </c>
      <c r="E49" s="163">
        <v>21</v>
      </c>
      <c r="F49" s="140"/>
    </row>
    <row r="50" spans="1:6" x14ac:dyDescent="0.3">
      <c r="A50" s="139">
        <v>37</v>
      </c>
      <c r="B50" s="151" t="s">
        <v>17</v>
      </c>
      <c r="C50" s="152" t="s">
        <v>13</v>
      </c>
      <c r="D50" s="153" t="s">
        <v>7</v>
      </c>
      <c r="E50" s="164">
        <v>15</v>
      </c>
      <c r="F50" s="140"/>
    </row>
    <row r="51" spans="1:6" x14ac:dyDescent="0.3">
      <c r="A51" s="139">
        <v>38</v>
      </c>
      <c r="B51" s="35" t="s">
        <v>174</v>
      </c>
      <c r="C51" s="80" t="s">
        <v>345</v>
      </c>
      <c r="D51" s="81" t="s">
        <v>37</v>
      </c>
      <c r="E51" s="163">
        <v>3</v>
      </c>
      <c r="F51" s="140"/>
    </row>
    <row r="52" spans="1:6" x14ac:dyDescent="0.3">
      <c r="A52" s="139">
        <v>39</v>
      </c>
      <c r="B52" s="79" t="s">
        <v>161</v>
      </c>
      <c r="C52" s="80" t="s">
        <v>13</v>
      </c>
      <c r="D52" s="80" t="s">
        <v>7</v>
      </c>
      <c r="E52" s="163">
        <v>12</v>
      </c>
      <c r="F52" s="140"/>
    </row>
    <row r="53" spans="1:6" x14ac:dyDescent="0.3">
      <c r="A53" s="139">
        <v>40</v>
      </c>
      <c r="B53" s="154" t="s">
        <v>28</v>
      </c>
      <c r="C53" s="152" t="s">
        <v>13</v>
      </c>
      <c r="D53" s="147" t="s">
        <v>6</v>
      </c>
      <c r="E53" s="164">
        <v>6</v>
      </c>
      <c r="F53" s="140"/>
    </row>
  </sheetData>
  <mergeCells count="10">
    <mergeCell ref="A8:F8"/>
    <mergeCell ref="A9:E9"/>
    <mergeCell ref="B10:E10"/>
    <mergeCell ref="H14:J14"/>
    <mergeCell ref="C1:F1"/>
    <mergeCell ref="C2:F2"/>
    <mergeCell ref="A4:F4"/>
    <mergeCell ref="A5:F5"/>
    <mergeCell ref="A6:F6"/>
    <mergeCell ref="A7:F7"/>
  </mergeCells>
  <pageMargins left="0.7" right="0.7" top="0.75" bottom="0.75" header="0.3" footer="0.3"/>
  <pageSetup orientation="portrait" horizontalDpi="30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71"/>
  <sheetViews>
    <sheetView topLeftCell="A7" zoomScaleNormal="100" workbookViewId="0">
      <selection activeCell="J12" sqref="J12:J13"/>
    </sheetView>
  </sheetViews>
  <sheetFormatPr defaultColWidth="28" defaultRowHeight="23.1" customHeight="1" x14ac:dyDescent="0.3"/>
  <cols>
    <col min="1" max="1" width="7.44140625" customWidth="1"/>
    <col min="2" max="2" width="40.6640625" customWidth="1"/>
    <col min="3" max="3" width="13.44140625" customWidth="1"/>
    <col min="4" max="4" width="8.88671875" style="109" customWidth="1"/>
    <col min="5" max="5" width="6" style="155" customWidth="1"/>
    <col min="6" max="7" width="5" customWidth="1"/>
    <col min="8" max="8" width="5.88671875" style="109" customWidth="1"/>
    <col min="9" max="9" width="5" customWidth="1"/>
    <col min="10" max="10" width="7.21875" customWidth="1"/>
    <col min="11" max="11" width="11.109375" customWidth="1"/>
    <col min="12" max="12" width="15.44140625" style="155" customWidth="1"/>
    <col min="13" max="13" width="8.21875" customWidth="1"/>
    <col min="14" max="14" width="7.44140625" customWidth="1"/>
    <col min="15" max="15" width="9" customWidth="1"/>
    <col min="16" max="16" width="10.109375" customWidth="1"/>
    <col min="17" max="17" width="9" customWidth="1"/>
    <col min="18" max="18" width="9.44140625" customWidth="1"/>
    <col min="19" max="19" width="10.109375" customWidth="1"/>
    <col min="20" max="20" width="9.44140625" customWidth="1"/>
    <col min="257" max="257" width="7.44140625" customWidth="1"/>
    <col min="258" max="258" width="40.6640625" customWidth="1"/>
    <col min="259" max="259" width="13.44140625" customWidth="1"/>
    <col min="260" max="260" width="8.88671875" customWidth="1"/>
    <col min="261" max="261" width="16.77734375" customWidth="1"/>
    <col min="262" max="265" width="0" hidden="1" customWidth="1"/>
    <col min="266" max="266" width="7.21875" customWidth="1"/>
    <col min="267" max="267" width="11.109375" customWidth="1"/>
    <col min="268" max="268" width="15.44140625" customWidth="1"/>
    <col min="269" max="269" width="8.21875" customWidth="1"/>
    <col min="270" max="270" width="7.44140625" customWidth="1"/>
    <col min="271" max="271" width="9" customWidth="1"/>
    <col min="272" max="272" width="10.109375" customWidth="1"/>
    <col min="273" max="273" width="9" customWidth="1"/>
    <col min="274" max="274" width="9.44140625" customWidth="1"/>
    <col min="275" max="275" width="10.109375" customWidth="1"/>
    <col min="276" max="276" width="9.44140625" customWidth="1"/>
    <col min="513" max="513" width="7.44140625" customWidth="1"/>
    <col min="514" max="514" width="40.6640625" customWidth="1"/>
    <col min="515" max="515" width="13.44140625" customWidth="1"/>
    <col min="516" max="516" width="8.88671875" customWidth="1"/>
    <col min="517" max="517" width="16.77734375" customWidth="1"/>
    <col min="518" max="521" width="0" hidden="1" customWidth="1"/>
    <col min="522" max="522" width="7.21875" customWidth="1"/>
    <col min="523" max="523" width="11.109375" customWidth="1"/>
    <col min="524" max="524" width="15.44140625" customWidth="1"/>
    <col min="525" max="525" width="8.21875" customWidth="1"/>
    <col min="526" max="526" width="7.44140625" customWidth="1"/>
    <col min="527" max="527" width="9" customWidth="1"/>
    <col min="528" max="528" width="10.109375" customWidth="1"/>
    <col min="529" max="529" width="9" customWidth="1"/>
    <col min="530" max="530" width="9.44140625" customWidth="1"/>
    <col min="531" max="531" width="10.109375" customWidth="1"/>
    <col min="532" max="532" width="9.44140625" customWidth="1"/>
    <col min="769" max="769" width="7.44140625" customWidth="1"/>
    <col min="770" max="770" width="40.6640625" customWidth="1"/>
    <col min="771" max="771" width="13.44140625" customWidth="1"/>
    <col min="772" max="772" width="8.88671875" customWidth="1"/>
    <col min="773" max="773" width="16.77734375" customWidth="1"/>
    <col min="774" max="777" width="0" hidden="1" customWidth="1"/>
    <col min="778" max="778" width="7.21875" customWidth="1"/>
    <col min="779" max="779" width="11.109375" customWidth="1"/>
    <col min="780" max="780" width="15.44140625" customWidth="1"/>
    <col min="781" max="781" width="8.21875" customWidth="1"/>
    <col min="782" max="782" width="7.44140625" customWidth="1"/>
    <col min="783" max="783" width="9" customWidth="1"/>
    <col min="784" max="784" width="10.109375" customWidth="1"/>
    <col min="785" max="785" width="9" customWidth="1"/>
    <col min="786" max="786" width="9.44140625" customWidth="1"/>
    <col min="787" max="787" width="10.109375" customWidth="1"/>
    <col min="788" max="788" width="9.44140625" customWidth="1"/>
    <col min="1025" max="1025" width="7.44140625" customWidth="1"/>
    <col min="1026" max="1026" width="40.6640625" customWidth="1"/>
    <col min="1027" max="1027" width="13.44140625" customWidth="1"/>
    <col min="1028" max="1028" width="8.88671875" customWidth="1"/>
    <col min="1029" max="1029" width="16.77734375" customWidth="1"/>
    <col min="1030" max="1033" width="0" hidden="1" customWidth="1"/>
    <col min="1034" max="1034" width="7.21875" customWidth="1"/>
    <col min="1035" max="1035" width="11.109375" customWidth="1"/>
    <col min="1036" max="1036" width="15.44140625" customWidth="1"/>
    <col min="1037" max="1037" width="8.21875" customWidth="1"/>
    <col min="1038" max="1038" width="7.44140625" customWidth="1"/>
    <col min="1039" max="1039" width="9" customWidth="1"/>
    <col min="1040" max="1040" width="10.109375" customWidth="1"/>
    <col min="1041" max="1041" width="9" customWidth="1"/>
    <col min="1042" max="1042" width="9.44140625" customWidth="1"/>
    <col min="1043" max="1043" width="10.109375" customWidth="1"/>
    <col min="1044" max="1044" width="9.44140625" customWidth="1"/>
    <col min="1281" max="1281" width="7.44140625" customWidth="1"/>
    <col min="1282" max="1282" width="40.6640625" customWidth="1"/>
    <col min="1283" max="1283" width="13.44140625" customWidth="1"/>
    <col min="1284" max="1284" width="8.88671875" customWidth="1"/>
    <col min="1285" max="1285" width="16.77734375" customWidth="1"/>
    <col min="1286" max="1289" width="0" hidden="1" customWidth="1"/>
    <col min="1290" max="1290" width="7.21875" customWidth="1"/>
    <col min="1291" max="1291" width="11.109375" customWidth="1"/>
    <col min="1292" max="1292" width="15.44140625" customWidth="1"/>
    <col min="1293" max="1293" width="8.21875" customWidth="1"/>
    <col min="1294" max="1294" width="7.44140625" customWidth="1"/>
    <col min="1295" max="1295" width="9" customWidth="1"/>
    <col min="1296" max="1296" width="10.109375" customWidth="1"/>
    <col min="1297" max="1297" width="9" customWidth="1"/>
    <col min="1298" max="1298" width="9.44140625" customWidth="1"/>
    <col min="1299" max="1299" width="10.109375" customWidth="1"/>
    <col min="1300" max="1300" width="9.44140625" customWidth="1"/>
    <col min="1537" max="1537" width="7.44140625" customWidth="1"/>
    <col min="1538" max="1538" width="40.6640625" customWidth="1"/>
    <col min="1539" max="1539" width="13.44140625" customWidth="1"/>
    <col min="1540" max="1540" width="8.88671875" customWidth="1"/>
    <col min="1541" max="1541" width="16.77734375" customWidth="1"/>
    <col min="1542" max="1545" width="0" hidden="1" customWidth="1"/>
    <col min="1546" max="1546" width="7.21875" customWidth="1"/>
    <col min="1547" max="1547" width="11.109375" customWidth="1"/>
    <col min="1548" max="1548" width="15.44140625" customWidth="1"/>
    <col min="1549" max="1549" width="8.21875" customWidth="1"/>
    <col min="1550" max="1550" width="7.44140625" customWidth="1"/>
    <col min="1551" max="1551" width="9" customWidth="1"/>
    <col min="1552" max="1552" width="10.109375" customWidth="1"/>
    <col min="1553" max="1553" width="9" customWidth="1"/>
    <col min="1554" max="1554" width="9.44140625" customWidth="1"/>
    <col min="1555" max="1555" width="10.109375" customWidth="1"/>
    <col min="1556" max="1556" width="9.44140625" customWidth="1"/>
    <col min="1793" max="1793" width="7.44140625" customWidth="1"/>
    <col min="1794" max="1794" width="40.6640625" customWidth="1"/>
    <col min="1795" max="1795" width="13.44140625" customWidth="1"/>
    <col min="1796" max="1796" width="8.88671875" customWidth="1"/>
    <col min="1797" max="1797" width="16.77734375" customWidth="1"/>
    <col min="1798" max="1801" width="0" hidden="1" customWidth="1"/>
    <col min="1802" max="1802" width="7.21875" customWidth="1"/>
    <col min="1803" max="1803" width="11.109375" customWidth="1"/>
    <col min="1804" max="1804" width="15.44140625" customWidth="1"/>
    <col min="1805" max="1805" width="8.21875" customWidth="1"/>
    <col min="1806" max="1806" width="7.44140625" customWidth="1"/>
    <col min="1807" max="1807" width="9" customWidth="1"/>
    <col min="1808" max="1808" width="10.109375" customWidth="1"/>
    <col min="1809" max="1809" width="9" customWidth="1"/>
    <col min="1810" max="1810" width="9.44140625" customWidth="1"/>
    <col min="1811" max="1811" width="10.109375" customWidth="1"/>
    <col min="1812" max="1812" width="9.44140625" customWidth="1"/>
    <col min="2049" max="2049" width="7.44140625" customWidth="1"/>
    <col min="2050" max="2050" width="40.6640625" customWidth="1"/>
    <col min="2051" max="2051" width="13.44140625" customWidth="1"/>
    <col min="2052" max="2052" width="8.88671875" customWidth="1"/>
    <col min="2053" max="2053" width="16.77734375" customWidth="1"/>
    <col min="2054" max="2057" width="0" hidden="1" customWidth="1"/>
    <col min="2058" max="2058" width="7.21875" customWidth="1"/>
    <col min="2059" max="2059" width="11.109375" customWidth="1"/>
    <col min="2060" max="2060" width="15.44140625" customWidth="1"/>
    <col min="2061" max="2061" width="8.21875" customWidth="1"/>
    <col min="2062" max="2062" width="7.44140625" customWidth="1"/>
    <col min="2063" max="2063" width="9" customWidth="1"/>
    <col min="2064" max="2064" width="10.109375" customWidth="1"/>
    <col min="2065" max="2065" width="9" customWidth="1"/>
    <col min="2066" max="2066" width="9.44140625" customWidth="1"/>
    <col min="2067" max="2067" width="10.109375" customWidth="1"/>
    <col min="2068" max="2068" width="9.44140625" customWidth="1"/>
    <col min="2305" max="2305" width="7.44140625" customWidth="1"/>
    <col min="2306" max="2306" width="40.6640625" customWidth="1"/>
    <col min="2307" max="2307" width="13.44140625" customWidth="1"/>
    <col min="2308" max="2308" width="8.88671875" customWidth="1"/>
    <col min="2309" max="2309" width="16.77734375" customWidth="1"/>
    <col min="2310" max="2313" width="0" hidden="1" customWidth="1"/>
    <col min="2314" max="2314" width="7.21875" customWidth="1"/>
    <col min="2315" max="2315" width="11.109375" customWidth="1"/>
    <col min="2316" max="2316" width="15.44140625" customWidth="1"/>
    <col min="2317" max="2317" width="8.21875" customWidth="1"/>
    <col min="2318" max="2318" width="7.44140625" customWidth="1"/>
    <col min="2319" max="2319" width="9" customWidth="1"/>
    <col min="2320" max="2320" width="10.109375" customWidth="1"/>
    <col min="2321" max="2321" width="9" customWidth="1"/>
    <col min="2322" max="2322" width="9.44140625" customWidth="1"/>
    <col min="2323" max="2323" width="10.109375" customWidth="1"/>
    <col min="2324" max="2324" width="9.44140625" customWidth="1"/>
    <col min="2561" max="2561" width="7.44140625" customWidth="1"/>
    <col min="2562" max="2562" width="40.6640625" customWidth="1"/>
    <col min="2563" max="2563" width="13.44140625" customWidth="1"/>
    <col min="2564" max="2564" width="8.88671875" customWidth="1"/>
    <col min="2565" max="2565" width="16.77734375" customWidth="1"/>
    <col min="2566" max="2569" width="0" hidden="1" customWidth="1"/>
    <col min="2570" max="2570" width="7.21875" customWidth="1"/>
    <col min="2571" max="2571" width="11.109375" customWidth="1"/>
    <col min="2572" max="2572" width="15.44140625" customWidth="1"/>
    <col min="2573" max="2573" width="8.21875" customWidth="1"/>
    <col min="2574" max="2574" width="7.44140625" customWidth="1"/>
    <col min="2575" max="2575" width="9" customWidth="1"/>
    <col min="2576" max="2576" width="10.109375" customWidth="1"/>
    <col min="2577" max="2577" width="9" customWidth="1"/>
    <col min="2578" max="2578" width="9.44140625" customWidth="1"/>
    <col min="2579" max="2579" width="10.109375" customWidth="1"/>
    <col min="2580" max="2580" width="9.44140625" customWidth="1"/>
    <col min="2817" max="2817" width="7.44140625" customWidth="1"/>
    <col min="2818" max="2818" width="40.6640625" customWidth="1"/>
    <col min="2819" max="2819" width="13.44140625" customWidth="1"/>
    <col min="2820" max="2820" width="8.88671875" customWidth="1"/>
    <col min="2821" max="2821" width="16.77734375" customWidth="1"/>
    <col min="2822" max="2825" width="0" hidden="1" customWidth="1"/>
    <col min="2826" max="2826" width="7.21875" customWidth="1"/>
    <col min="2827" max="2827" width="11.109375" customWidth="1"/>
    <col min="2828" max="2828" width="15.44140625" customWidth="1"/>
    <col min="2829" max="2829" width="8.21875" customWidth="1"/>
    <col min="2830" max="2830" width="7.44140625" customWidth="1"/>
    <col min="2831" max="2831" width="9" customWidth="1"/>
    <col min="2832" max="2832" width="10.109375" customWidth="1"/>
    <col min="2833" max="2833" width="9" customWidth="1"/>
    <col min="2834" max="2834" width="9.44140625" customWidth="1"/>
    <col min="2835" max="2835" width="10.109375" customWidth="1"/>
    <col min="2836" max="2836" width="9.44140625" customWidth="1"/>
    <col min="3073" max="3073" width="7.44140625" customWidth="1"/>
    <col min="3074" max="3074" width="40.6640625" customWidth="1"/>
    <col min="3075" max="3075" width="13.44140625" customWidth="1"/>
    <col min="3076" max="3076" width="8.88671875" customWidth="1"/>
    <col min="3077" max="3077" width="16.77734375" customWidth="1"/>
    <col min="3078" max="3081" width="0" hidden="1" customWidth="1"/>
    <col min="3082" max="3082" width="7.21875" customWidth="1"/>
    <col min="3083" max="3083" width="11.109375" customWidth="1"/>
    <col min="3084" max="3084" width="15.44140625" customWidth="1"/>
    <col min="3085" max="3085" width="8.21875" customWidth="1"/>
    <col min="3086" max="3086" width="7.44140625" customWidth="1"/>
    <col min="3087" max="3087" width="9" customWidth="1"/>
    <col min="3088" max="3088" width="10.109375" customWidth="1"/>
    <col min="3089" max="3089" width="9" customWidth="1"/>
    <col min="3090" max="3090" width="9.44140625" customWidth="1"/>
    <col min="3091" max="3091" width="10.109375" customWidth="1"/>
    <col min="3092" max="3092" width="9.44140625" customWidth="1"/>
    <col min="3329" max="3329" width="7.44140625" customWidth="1"/>
    <col min="3330" max="3330" width="40.6640625" customWidth="1"/>
    <col min="3331" max="3331" width="13.44140625" customWidth="1"/>
    <col min="3332" max="3332" width="8.88671875" customWidth="1"/>
    <col min="3333" max="3333" width="16.77734375" customWidth="1"/>
    <col min="3334" max="3337" width="0" hidden="1" customWidth="1"/>
    <col min="3338" max="3338" width="7.21875" customWidth="1"/>
    <col min="3339" max="3339" width="11.109375" customWidth="1"/>
    <col min="3340" max="3340" width="15.44140625" customWidth="1"/>
    <col min="3341" max="3341" width="8.21875" customWidth="1"/>
    <col min="3342" max="3342" width="7.44140625" customWidth="1"/>
    <col min="3343" max="3343" width="9" customWidth="1"/>
    <col min="3344" max="3344" width="10.109375" customWidth="1"/>
    <col min="3345" max="3345" width="9" customWidth="1"/>
    <col min="3346" max="3346" width="9.44140625" customWidth="1"/>
    <col min="3347" max="3347" width="10.109375" customWidth="1"/>
    <col min="3348" max="3348" width="9.44140625" customWidth="1"/>
    <col min="3585" max="3585" width="7.44140625" customWidth="1"/>
    <col min="3586" max="3586" width="40.6640625" customWidth="1"/>
    <col min="3587" max="3587" width="13.44140625" customWidth="1"/>
    <col min="3588" max="3588" width="8.88671875" customWidth="1"/>
    <col min="3589" max="3589" width="16.77734375" customWidth="1"/>
    <col min="3590" max="3593" width="0" hidden="1" customWidth="1"/>
    <col min="3594" max="3594" width="7.21875" customWidth="1"/>
    <col min="3595" max="3595" width="11.109375" customWidth="1"/>
    <col min="3596" max="3596" width="15.44140625" customWidth="1"/>
    <col min="3597" max="3597" width="8.21875" customWidth="1"/>
    <col min="3598" max="3598" width="7.44140625" customWidth="1"/>
    <col min="3599" max="3599" width="9" customWidth="1"/>
    <col min="3600" max="3600" width="10.109375" customWidth="1"/>
    <col min="3601" max="3601" width="9" customWidth="1"/>
    <col min="3602" max="3602" width="9.44140625" customWidth="1"/>
    <col min="3603" max="3603" width="10.109375" customWidth="1"/>
    <col min="3604" max="3604" width="9.44140625" customWidth="1"/>
    <col min="3841" max="3841" width="7.44140625" customWidth="1"/>
    <col min="3842" max="3842" width="40.6640625" customWidth="1"/>
    <col min="3843" max="3843" width="13.44140625" customWidth="1"/>
    <col min="3844" max="3844" width="8.88671875" customWidth="1"/>
    <col min="3845" max="3845" width="16.77734375" customWidth="1"/>
    <col min="3846" max="3849" width="0" hidden="1" customWidth="1"/>
    <col min="3850" max="3850" width="7.21875" customWidth="1"/>
    <col min="3851" max="3851" width="11.109375" customWidth="1"/>
    <col min="3852" max="3852" width="15.44140625" customWidth="1"/>
    <col min="3853" max="3853" width="8.21875" customWidth="1"/>
    <col min="3854" max="3854" width="7.44140625" customWidth="1"/>
    <col min="3855" max="3855" width="9" customWidth="1"/>
    <col min="3856" max="3856" width="10.109375" customWidth="1"/>
    <col min="3857" max="3857" width="9" customWidth="1"/>
    <col min="3858" max="3858" width="9.44140625" customWidth="1"/>
    <col min="3859" max="3859" width="10.109375" customWidth="1"/>
    <col min="3860" max="3860" width="9.44140625" customWidth="1"/>
    <col min="4097" max="4097" width="7.44140625" customWidth="1"/>
    <col min="4098" max="4098" width="40.6640625" customWidth="1"/>
    <col min="4099" max="4099" width="13.44140625" customWidth="1"/>
    <col min="4100" max="4100" width="8.88671875" customWidth="1"/>
    <col min="4101" max="4101" width="16.77734375" customWidth="1"/>
    <col min="4102" max="4105" width="0" hidden="1" customWidth="1"/>
    <col min="4106" max="4106" width="7.21875" customWidth="1"/>
    <col min="4107" max="4107" width="11.109375" customWidth="1"/>
    <col min="4108" max="4108" width="15.44140625" customWidth="1"/>
    <col min="4109" max="4109" width="8.21875" customWidth="1"/>
    <col min="4110" max="4110" width="7.44140625" customWidth="1"/>
    <col min="4111" max="4111" width="9" customWidth="1"/>
    <col min="4112" max="4112" width="10.109375" customWidth="1"/>
    <col min="4113" max="4113" width="9" customWidth="1"/>
    <col min="4114" max="4114" width="9.44140625" customWidth="1"/>
    <col min="4115" max="4115" width="10.109375" customWidth="1"/>
    <col min="4116" max="4116" width="9.44140625" customWidth="1"/>
    <col min="4353" max="4353" width="7.44140625" customWidth="1"/>
    <col min="4354" max="4354" width="40.6640625" customWidth="1"/>
    <col min="4355" max="4355" width="13.44140625" customWidth="1"/>
    <col min="4356" max="4356" width="8.88671875" customWidth="1"/>
    <col min="4357" max="4357" width="16.77734375" customWidth="1"/>
    <col min="4358" max="4361" width="0" hidden="1" customWidth="1"/>
    <col min="4362" max="4362" width="7.21875" customWidth="1"/>
    <col min="4363" max="4363" width="11.109375" customWidth="1"/>
    <col min="4364" max="4364" width="15.44140625" customWidth="1"/>
    <col min="4365" max="4365" width="8.21875" customWidth="1"/>
    <col min="4366" max="4366" width="7.44140625" customWidth="1"/>
    <col min="4367" max="4367" width="9" customWidth="1"/>
    <col min="4368" max="4368" width="10.109375" customWidth="1"/>
    <col min="4369" max="4369" width="9" customWidth="1"/>
    <col min="4370" max="4370" width="9.44140625" customWidth="1"/>
    <col min="4371" max="4371" width="10.109375" customWidth="1"/>
    <col min="4372" max="4372" width="9.44140625" customWidth="1"/>
    <col min="4609" max="4609" width="7.44140625" customWidth="1"/>
    <col min="4610" max="4610" width="40.6640625" customWidth="1"/>
    <col min="4611" max="4611" width="13.44140625" customWidth="1"/>
    <col min="4612" max="4612" width="8.88671875" customWidth="1"/>
    <col min="4613" max="4613" width="16.77734375" customWidth="1"/>
    <col min="4614" max="4617" width="0" hidden="1" customWidth="1"/>
    <col min="4618" max="4618" width="7.21875" customWidth="1"/>
    <col min="4619" max="4619" width="11.109375" customWidth="1"/>
    <col min="4620" max="4620" width="15.44140625" customWidth="1"/>
    <col min="4621" max="4621" width="8.21875" customWidth="1"/>
    <col min="4622" max="4622" width="7.44140625" customWidth="1"/>
    <col min="4623" max="4623" width="9" customWidth="1"/>
    <col min="4624" max="4624" width="10.109375" customWidth="1"/>
    <col min="4625" max="4625" width="9" customWidth="1"/>
    <col min="4626" max="4626" width="9.44140625" customWidth="1"/>
    <col min="4627" max="4627" width="10.109375" customWidth="1"/>
    <col min="4628" max="4628" width="9.44140625" customWidth="1"/>
    <col min="4865" max="4865" width="7.44140625" customWidth="1"/>
    <col min="4866" max="4866" width="40.6640625" customWidth="1"/>
    <col min="4867" max="4867" width="13.44140625" customWidth="1"/>
    <col min="4868" max="4868" width="8.88671875" customWidth="1"/>
    <col min="4869" max="4869" width="16.77734375" customWidth="1"/>
    <col min="4870" max="4873" width="0" hidden="1" customWidth="1"/>
    <col min="4874" max="4874" width="7.21875" customWidth="1"/>
    <col min="4875" max="4875" width="11.109375" customWidth="1"/>
    <col min="4876" max="4876" width="15.44140625" customWidth="1"/>
    <col min="4877" max="4877" width="8.21875" customWidth="1"/>
    <col min="4878" max="4878" width="7.44140625" customWidth="1"/>
    <col min="4879" max="4879" width="9" customWidth="1"/>
    <col min="4880" max="4880" width="10.109375" customWidth="1"/>
    <col min="4881" max="4881" width="9" customWidth="1"/>
    <col min="4882" max="4882" width="9.44140625" customWidth="1"/>
    <col min="4883" max="4883" width="10.109375" customWidth="1"/>
    <col min="4884" max="4884" width="9.44140625" customWidth="1"/>
    <col min="5121" max="5121" width="7.44140625" customWidth="1"/>
    <col min="5122" max="5122" width="40.6640625" customWidth="1"/>
    <col min="5123" max="5123" width="13.44140625" customWidth="1"/>
    <col min="5124" max="5124" width="8.88671875" customWidth="1"/>
    <col min="5125" max="5125" width="16.77734375" customWidth="1"/>
    <col min="5126" max="5129" width="0" hidden="1" customWidth="1"/>
    <col min="5130" max="5130" width="7.21875" customWidth="1"/>
    <col min="5131" max="5131" width="11.109375" customWidth="1"/>
    <col min="5132" max="5132" width="15.44140625" customWidth="1"/>
    <col min="5133" max="5133" width="8.21875" customWidth="1"/>
    <col min="5134" max="5134" width="7.44140625" customWidth="1"/>
    <col min="5135" max="5135" width="9" customWidth="1"/>
    <col min="5136" max="5136" width="10.109375" customWidth="1"/>
    <col min="5137" max="5137" width="9" customWidth="1"/>
    <col min="5138" max="5138" width="9.44140625" customWidth="1"/>
    <col min="5139" max="5139" width="10.109375" customWidth="1"/>
    <col min="5140" max="5140" width="9.44140625" customWidth="1"/>
    <col min="5377" max="5377" width="7.44140625" customWidth="1"/>
    <col min="5378" max="5378" width="40.6640625" customWidth="1"/>
    <col min="5379" max="5379" width="13.44140625" customWidth="1"/>
    <col min="5380" max="5380" width="8.88671875" customWidth="1"/>
    <col min="5381" max="5381" width="16.77734375" customWidth="1"/>
    <col min="5382" max="5385" width="0" hidden="1" customWidth="1"/>
    <col min="5386" max="5386" width="7.21875" customWidth="1"/>
    <col min="5387" max="5387" width="11.109375" customWidth="1"/>
    <col min="5388" max="5388" width="15.44140625" customWidth="1"/>
    <col min="5389" max="5389" width="8.21875" customWidth="1"/>
    <col min="5390" max="5390" width="7.44140625" customWidth="1"/>
    <col min="5391" max="5391" width="9" customWidth="1"/>
    <col min="5392" max="5392" width="10.109375" customWidth="1"/>
    <col min="5393" max="5393" width="9" customWidth="1"/>
    <col min="5394" max="5394" width="9.44140625" customWidth="1"/>
    <col min="5395" max="5395" width="10.109375" customWidth="1"/>
    <col min="5396" max="5396" width="9.44140625" customWidth="1"/>
    <col min="5633" max="5633" width="7.44140625" customWidth="1"/>
    <col min="5634" max="5634" width="40.6640625" customWidth="1"/>
    <col min="5635" max="5635" width="13.44140625" customWidth="1"/>
    <col min="5636" max="5636" width="8.88671875" customWidth="1"/>
    <col min="5637" max="5637" width="16.77734375" customWidth="1"/>
    <col min="5638" max="5641" width="0" hidden="1" customWidth="1"/>
    <col min="5642" max="5642" width="7.21875" customWidth="1"/>
    <col min="5643" max="5643" width="11.109375" customWidth="1"/>
    <col min="5644" max="5644" width="15.44140625" customWidth="1"/>
    <col min="5645" max="5645" width="8.21875" customWidth="1"/>
    <col min="5646" max="5646" width="7.44140625" customWidth="1"/>
    <col min="5647" max="5647" width="9" customWidth="1"/>
    <col min="5648" max="5648" width="10.109375" customWidth="1"/>
    <col min="5649" max="5649" width="9" customWidth="1"/>
    <col min="5650" max="5650" width="9.44140625" customWidth="1"/>
    <col min="5651" max="5651" width="10.109375" customWidth="1"/>
    <col min="5652" max="5652" width="9.44140625" customWidth="1"/>
    <col min="5889" max="5889" width="7.44140625" customWidth="1"/>
    <col min="5890" max="5890" width="40.6640625" customWidth="1"/>
    <col min="5891" max="5891" width="13.44140625" customWidth="1"/>
    <col min="5892" max="5892" width="8.88671875" customWidth="1"/>
    <col min="5893" max="5893" width="16.77734375" customWidth="1"/>
    <col min="5894" max="5897" width="0" hidden="1" customWidth="1"/>
    <col min="5898" max="5898" width="7.21875" customWidth="1"/>
    <col min="5899" max="5899" width="11.109375" customWidth="1"/>
    <col min="5900" max="5900" width="15.44140625" customWidth="1"/>
    <col min="5901" max="5901" width="8.21875" customWidth="1"/>
    <col min="5902" max="5902" width="7.44140625" customWidth="1"/>
    <col min="5903" max="5903" width="9" customWidth="1"/>
    <col min="5904" max="5904" width="10.109375" customWidth="1"/>
    <col min="5905" max="5905" width="9" customWidth="1"/>
    <col min="5906" max="5906" width="9.44140625" customWidth="1"/>
    <col min="5907" max="5907" width="10.109375" customWidth="1"/>
    <col min="5908" max="5908" width="9.44140625" customWidth="1"/>
    <col min="6145" max="6145" width="7.44140625" customWidth="1"/>
    <col min="6146" max="6146" width="40.6640625" customWidth="1"/>
    <col min="6147" max="6147" width="13.44140625" customWidth="1"/>
    <col min="6148" max="6148" width="8.88671875" customWidth="1"/>
    <col min="6149" max="6149" width="16.77734375" customWidth="1"/>
    <col min="6150" max="6153" width="0" hidden="1" customWidth="1"/>
    <col min="6154" max="6154" width="7.21875" customWidth="1"/>
    <col min="6155" max="6155" width="11.109375" customWidth="1"/>
    <col min="6156" max="6156" width="15.44140625" customWidth="1"/>
    <col min="6157" max="6157" width="8.21875" customWidth="1"/>
    <col min="6158" max="6158" width="7.44140625" customWidth="1"/>
    <col min="6159" max="6159" width="9" customWidth="1"/>
    <col min="6160" max="6160" width="10.109375" customWidth="1"/>
    <col min="6161" max="6161" width="9" customWidth="1"/>
    <col min="6162" max="6162" width="9.44140625" customWidth="1"/>
    <col min="6163" max="6163" width="10.109375" customWidth="1"/>
    <col min="6164" max="6164" width="9.44140625" customWidth="1"/>
    <col min="6401" max="6401" width="7.44140625" customWidth="1"/>
    <col min="6402" max="6402" width="40.6640625" customWidth="1"/>
    <col min="6403" max="6403" width="13.44140625" customWidth="1"/>
    <col min="6404" max="6404" width="8.88671875" customWidth="1"/>
    <col min="6405" max="6405" width="16.77734375" customWidth="1"/>
    <col min="6406" max="6409" width="0" hidden="1" customWidth="1"/>
    <col min="6410" max="6410" width="7.21875" customWidth="1"/>
    <col min="6411" max="6411" width="11.109375" customWidth="1"/>
    <col min="6412" max="6412" width="15.44140625" customWidth="1"/>
    <col min="6413" max="6413" width="8.21875" customWidth="1"/>
    <col min="6414" max="6414" width="7.44140625" customWidth="1"/>
    <col min="6415" max="6415" width="9" customWidth="1"/>
    <col min="6416" max="6416" width="10.109375" customWidth="1"/>
    <col min="6417" max="6417" width="9" customWidth="1"/>
    <col min="6418" max="6418" width="9.44140625" customWidth="1"/>
    <col min="6419" max="6419" width="10.109375" customWidth="1"/>
    <col min="6420" max="6420" width="9.44140625" customWidth="1"/>
    <col min="6657" max="6657" width="7.44140625" customWidth="1"/>
    <col min="6658" max="6658" width="40.6640625" customWidth="1"/>
    <col min="6659" max="6659" width="13.44140625" customWidth="1"/>
    <col min="6660" max="6660" width="8.88671875" customWidth="1"/>
    <col min="6661" max="6661" width="16.77734375" customWidth="1"/>
    <col min="6662" max="6665" width="0" hidden="1" customWidth="1"/>
    <col min="6666" max="6666" width="7.21875" customWidth="1"/>
    <col min="6667" max="6667" width="11.109375" customWidth="1"/>
    <col min="6668" max="6668" width="15.44140625" customWidth="1"/>
    <col min="6669" max="6669" width="8.21875" customWidth="1"/>
    <col min="6670" max="6670" width="7.44140625" customWidth="1"/>
    <col min="6671" max="6671" width="9" customWidth="1"/>
    <col min="6672" max="6672" width="10.109375" customWidth="1"/>
    <col min="6673" max="6673" width="9" customWidth="1"/>
    <col min="6674" max="6674" width="9.44140625" customWidth="1"/>
    <col min="6675" max="6675" width="10.109375" customWidth="1"/>
    <col min="6676" max="6676" width="9.44140625" customWidth="1"/>
    <col min="6913" max="6913" width="7.44140625" customWidth="1"/>
    <col min="6914" max="6914" width="40.6640625" customWidth="1"/>
    <col min="6915" max="6915" width="13.44140625" customWidth="1"/>
    <col min="6916" max="6916" width="8.88671875" customWidth="1"/>
    <col min="6917" max="6917" width="16.77734375" customWidth="1"/>
    <col min="6918" max="6921" width="0" hidden="1" customWidth="1"/>
    <col min="6922" max="6922" width="7.21875" customWidth="1"/>
    <col min="6923" max="6923" width="11.109375" customWidth="1"/>
    <col min="6924" max="6924" width="15.44140625" customWidth="1"/>
    <col min="6925" max="6925" width="8.21875" customWidth="1"/>
    <col min="6926" max="6926" width="7.44140625" customWidth="1"/>
    <col min="6927" max="6927" width="9" customWidth="1"/>
    <col min="6928" max="6928" width="10.109375" customWidth="1"/>
    <col min="6929" max="6929" width="9" customWidth="1"/>
    <col min="6930" max="6930" width="9.44140625" customWidth="1"/>
    <col min="6931" max="6931" width="10.109375" customWidth="1"/>
    <col min="6932" max="6932" width="9.44140625" customWidth="1"/>
    <col min="7169" max="7169" width="7.44140625" customWidth="1"/>
    <col min="7170" max="7170" width="40.6640625" customWidth="1"/>
    <col min="7171" max="7171" width="13.44140625" customWidth="1"/>
    <col min="7172" max="7172" width="8.88671875" customWidth="1"/>
    <col min="7173" max="7173" width="16.77734375" customWidth="1"/>
    <col min="7174" max="7177" width="0" hidden="1" customWidth="1"/>
    <col min="7178" max="7178" width="7.21875" customWidth="1"/>
    <col min="7179" max="7179" width="11.109375" customWidth="1"/>
    <col min="7180" max="7180" width="15.44140625" customWidth="1"/>
    <col min="7181" max="7181" width="8.21875" customWidth="1"/>
    <col min="7182" max="7182" width="7.44140625" customWidth="1"/>
    <col min="7183" max="7183" width="9" customWidth="1"/>
    <col min="7184" max="7184" width="10.109375" customWidth="1"/>
    <col min="7185" max="7185" width="9" customWidth="1"/>
    <col min="7186" max="7186" width="9.44140625" customWidth="1"/>
    <col min="7187" max="7187" width="10.109375" customWidth="1"/>
    <col min="7188" max="7188" width="9.44140625" customWidth="1"/>
    <col min="7425" max="7425" width="7.44140625" customWidth="1"/>
    <col min="7426" max="7426" width="40.6640625" customWidth="1"/>
    <col min="7427" max="7427" width="13.44140625" customWidth="1"/>
    <col min="7428" max="7428" width="8.88671875" customWidth="1"/>
    <col min="7429" max="7429" width="16.77734375" customWidth="1"/>
    <col min="7430" max="7433" width="0" hidden="1" customWidth="1"/>
    <col min="7434" max="7434" width="7.21875" customWidth="1"/>
    <col min="7435" max="7435" width="11.109375" customWidth="1"/>
    <col min="7436" max="7436" width="15.44140625" customWidth="1"/>
    <col min="7437" max="7437" width="8.21875" customWidth="1"/>
    <col min="7438" max="7438" width="7.44140625" customWidth="1"/>
    <col min="7439" max="7439" width="9" customWidth="1"/>
    <col min="7440" max="7440" width="10.109375" customWidth="1"/>
    <col min="7441" max="7441" width="9" customWidth="1"/>
    <col min="7442" max="7442" width="9.44140625" customWidth="1"/>
    <col min="7443" max="7443" width="10.109375" customWidth="1"/>
    <col min="7444" max="7444" width="9.44140625" customWidth="1"/>
    <col min="7681" max="7681" width="7.44140625" customWidth="1"/>
    <col min="7682" max="7682" width="40.6640625" customWidth="1"/>
    <col min="7683" max="7683" width="13.44140625" customWidth="1"/>
    <col min="7684" max="7684" width="8.88671875" customWidth="1"/>
    <col min="7685" max="7685" width="16.77734375" customWidth="1"/>
    <col min="7686" max="7689" width="0" hidden="1" customWidth="1"/>
    <col min="7690" max="7690" width="7.21875" customWidth="1"/>
    <col min="7691" max="7691" width="11.109375" customWidth="1"/>
    <col min="7692" max="7692" width="15.44140625" customWidth="1"/>
    <col min="7693" max="7693" width="8.21875" customWidth="1"/>
    <col min="7694" max="7694" width="7.44140625" customWidth="1"/>
    <col min="7695" max="7695" width="9" customWidth="1"/>
    <col min="7696" max="7696" width="10.109375" customWidth="1"/>
    <col min="7697" max="7697" width="9" customWidth="1"/>
    <col min="7698" max="7698" width="9.44140625" customWidth="1"/>
    <col min="7699" max="7699" width="10.109375" customWidth="1"/>
    <col min="7700" max="7700" width="9.44140625" customWidth="1"/>
    <col min="7937" max="7937" width="7.44140625" customWidth="1"/>
    <col min="7938" max="7938" width="40.6640625" customWidth="1"/>
    <col min="7939" max="7939" width="13.44140625" customWidth="1"/>
    <col min="7940" max="7940" width="8.88671875" customWidth="1"/>
    <col min="7941" max="7941" width="16.77734375" customWidth="1"/>
    <col min="7942" max="7945" width="0" hidden="1" customWidth="1"/>
    <col min="7946" max="7946" width="7.21875" customWidth="1"/>
    <col min="7947" max="7947" width="11.109375" customWidth="1"/>
    <col min="7948" max="7948" width="15.44140625" customWidth="1"/>
    <col min="7949" max="7949" width="8.21875" customWidth="1"/>
    <col min="7950" max="7950" width="7.44140625" customWidth="1"/>
    <col min="7951" max="7951" width="9" customWidth="1"/>
    <col min="7952" max="7952" width="10.109375" customWidth="1"/>
    <col min="7953" max="7953" width="9" customWidth="1"/>
    <col min="7954" max="7954" width="9.44140625" customWidth="1"/>
    <col min="7955" max="7955" width="10.109375" customWidth="1"/>
    <col min="7956" max="7956" width="9.44140625" customWidth="1"/>
    <col min="8193" max="8193" width="7.44140625" customWidth="1"/>
    <col min="8194" max="8194" width="40.6640625" customWidth="1"/>
    <col min="8195" max="8195" width="13.44140625" customWidth="1"/>
    <col min="8196" max="8196" width="8.88671875" customWidth="1"/>
    <col min="8197" max="8197" width="16.77734375" customWidth="1"/>
    <col min="8198" max="8201" width="0" hidden="1" customWidth="1"/>
    <col min="8202" max="8202" width="7.21875" customWidth="1"/>
    <col min="8203" max="8203" width="11.109375" customWidth="1"/>
    <col min="8204" max="8204" width="15.44140625" customWidth="1"/>
    <col min="8205" max="8205" width="8.21875" customWidth="1"/>
    <col min="8206" max="8206" width="7.44140625" customWidth="1"/>
    <col min="8207" max="8207" width="9" customWidth="1"/>
    <col min="8208" max="8208" width="10.109375" customWidth="1"/>
    <col min="8209" max="8209" width="9" customWidth="1"/>
    <col min="8210" max="8210" width="9.44140625" customWidth="1"/>
    <col min="8211" max="8211" width="10.109375" customWidth="1"/>
    <col min="8212" max="8212" width="9.44140625" customWidth="1"/>
    <col min="8449" max="8449" width="7.44140625" customWidth="1"/>
    <col min="8450" max="8450" width="40.6640625" customWidth="1"/>
    <col min="8451" max="8451" width="13.44140625" customWidth="1"/>
    <col min="8452" max="8452" width="8.88671875" customWidth="1"/>
    <col min="8453" max="8453" width="16.77734375" customWidth="1"/>
    <col min="8454" max="8457" width="0" hidden="1" customWidth="1"/>
    <col min="8458" max="8458" width="7.21875" customWidth="1"/>
    <col min="8459" max="8459" width="11.109375" customWidth="1"/>
    <col min="8460" max="8460" width="15.44140625" customWidth="1"/>
    <col min="8461" max="8461" width="8.21875" customWidth="1"/>
    <col min="8462" max="8462" width="7.44140625" customWidth="1"/>
    <col min="8463" max="8463" width="9" customWidth="1"/>
    <col min="8464" max="8464" width="10.109375" customWidth="1"/>
    <col min="8465" max="8465" width="9" customWidth="1"/>
    <col min="8466" max="8466" width="9.44140625" customWidth="1"/>
    <col min="8467" max="8467" width="10.109375" customWidth="1"/>
    <col min="8468" max="8468" width="9.44140625" customWidth="1"/>
    <col min="8705" max="8705" width="7.44140625" customWidth="1"/>
    <col min="8706" max="8706" width="40.6640625" customWidth="1"/>
    <col min="8707" max="8707" width="13.44140625" customWidth="1"/>
    <col min="8708" max="8708" width="8.88671875" customWidth="1"/>
    <col min="8709" max="8709" width="16.77734375" customWidth="1"/>
    <col min="8710" max="8713" width="0" hidden="1" customWidth="1"/>
    <col min="8714" max="8714" width="7.21875" customWidth="1"/>
    <col min="8715" max="8715" width="11.109375" customWidth="1"/>
    <col min="8716" max="8716" width="15.44140625" customWidth="1"/>
    <col min="8717" max="8717" width="8.21875" customWidth="1"/>
    <col min="8718" max="8718" width="7.44140625" customWidth="1"/>
    <col min="8719" max="8719" width="9" customWidth="1"/>
    <col min="8720" max="8720" width="10.109375" customWidth="1"/>
    <col min="8721" max="8721" width="9" customWidth="1"/>
    <col min="8722" max="8722" width="9.44140625" customWidth="1"/>
    <col min="8723" max="8723" width="10.109375" customWidth="1"/>
    <col min="8724" max="8724" width="9.44140625" customWidth="1"/>
    <col min="8961" max="8961" width="7.44140625" customWidth="1"/>
    <col min="8962" max="8962" width="40.6640625" customWidth="1"/>
    <col min="8963" max="8963" width="13.44140625" customWidth="1"/>
    <col min="8964" max="8964" width="8.88671875" customWidth="1"/>
    <col min="8965" max="8965" width="16.77734375" customWidth="1"/>
    <col min="8966" max="8969" width="0" hidden="1" customWidth="1"/>
    <col min="8970" max="8970" width="7.21875" customWidth="1"/>
    <col min="8971" max="8971" width="11.109375" customWidth="1"/>
    <col min="8972" max="8972" width="15.44140625" customWidth="1"/>
    <col min="8973" max="8973" width="8.21875" customWidth="1"/>
    <col min="8974" max="8974" width="7.44140625" customWidth="1"/>
    <col min="8975" max="8975" width="9" customWidth="1"/>
    <col min="8976" max="8976" width="10.109375" customWidth="1"/>
    <col min="8977" max="8977" width="9" customWidth="1"/>
    <col min="8978" max="8978" width="9.44140625" customWidth="1"/>
    <col min="8979" max="8979" width="10.109375" customWidth="1"/>
    <col min="8980" max="8980" width="9.44140625" customWidth="1"/>
    <col min="9217" max="9217" width="7.44140625" customWidth="1"/>
    <col min="9218" max="9218" width="40.6640625" customWidth="1"/>
    <col min="9219" max="9219" width="13.44140625" customWidth="1"/>
    <col min="9220" max="9220" width="8.88671875" customWidth="1"/>
    <col min="9221" max="9221" width="16.77734375" customWidth="1"/>
    <col min="9222" max="9225" width="0" hidden="1" customWidth="1"/>
    <col min="9226" max="9226" width="7.21875" customWidth="1"/>
    <col min="9227" max="9227" width="11.109375" customWidth="1"/>
    <col min="9228" max="9228" width="15.44140625" customWidth="1"/>
    <col min="9229" max="9229" width="8.21875" customWidth="1"/>
    <col min="9230" max="9230" width="7.44140625" customWidth="1"/>
    <col min="9231" max="9231" width="9" customWidth="1"/>
    <col min="9232" max="9232" width="10.109375" customWidth="1"/>
    <col min="9233" max="9233" width="9" customWidth="1"/>
    <col min="9234" max="9234" width="9.44140625" customWidth="1"/>
    <col min="9235" max="9235" width="10.109375" customWidth="1"/>
    <col min="9236" max="9236" width="9.44140625" customWidth="1"/>
    <col min="9473" max="9473" width="7.44140625" customWidth="1"/>
    <col min="9474" max="9474" width="40.6640625" customWidth="1"/>
    <col min="9475" max="9475" width="13.44140625" customWidth="1"/>
    <col min="9476" max="9476" width="8.88671875" customWidth="1"/>
    <col min="9477" max="9477" width="16.77734375" customWidth="1"/>
    <col min="9478" max="9481" width="0" hidden="1" customWidth="1"/>
    <col min="9482" max="9482" width="7.21875" customWidth="1"/>
    <col min="9483" max="9483" width="11.109375" customWidth="1"/>
    <col min="9484" max="9484" width="15.44140625" customWidth="1"/>
    <col min="9485" max="9485" width="8.21875" customWidth="1"/>
    <col min="9486" max="9486" width="7.44140625" customWidth="1"/>
    <col min="9487" max="9487" width="9" customWidth="1"/>
    <col min="9488" max="9488" width="10.109375" customWidth="1"/>
    <col min="9489" max="9489" width="9" customWidth="1"/>
    <col min="9490" max="9490" width="9.44140625" customWidth="1"/>
    <col min="9491" max="9491" width="10.109375" customWidth="1"/>
    <col min="9492" max="9492" width="9.44140625" customWidth="1"/>
    <col min="9729" max="9729" width="7.44140625" customWidth="1"/>
    <col min="9730" max="9730" width="40.6640625" customWidth="1"/>
    <col min="9731" max="9731" width="13.44140625" customWidth="1"/>
    <col min="9732" max="9732" width="8.88671875" customWidth="1"/>
    <col min="9733" max="9733" width="16.77734375" customWidth="1"/>
    <col min="9734" max="9737" width="0" hidden="1" customWidth="1"/>
    <col min="9738" max="9738" width="7.21875" customWidth="1"/>
    <col min="9739" max="9739" width="11.109375" customWidth="1"/>
    <col min="9740" max="9740" width="15.44140625" customWidth="1"/>
    <col min="9741" max="9741" width="8.21875" customWidth="1"/>
    <col min="9742" max="9742" width="7.44140625" customWidth="1"/>
    <col min="9743" max="9743" width="9" customWidth="1"/>
    <col min="9744" max="9744" width="10.109375" customWidth="1"/>
    <col min="9745" max="9745" width="9" customWidth="1"/>
    <col min="9746" max="9746" width="9.44140625" customWidth="1"/>
    <col min="9747" max="9747" width="10.109375" customWidth="1"/>
    <col min="9748" max="9748" width="9.44140625" customWidth="1"/>
    <col min="9985" max="9985" width="7.44140625" customWidth="1"/>
    <col min="9986" max="9986" width="40.6640625" customWidth="1"/>
    <col min="9987" max="9987" width="13.44140625" customWidth="1"/>
    <col min="9988" max="9988" width="8.88671875" customWidth="1"/>
    <col min="9989" max="9989" width="16.77734375" customWidth="1"/>
    <col min="9990" max="9993" width="0" hidden="1" customWidth="1"/>
    <col min="9994" max="9994" width="7.21875" customWidth="1"/>
    <col min="9995" max="9995" width="11.109375" customWidth="1"/>
    <col min="9996" max="9996" width="15.44140625" customWidth="1"/>
    <col min="9997" max="9997" width="8.21875" customWidth="1"/>
    <col min="9998" max="9998" width="7.44140625" customWidth="1"/>
    <col min="9999" max="9999" width="9" customWidth="1"/>
    <col min="10000" max="10000" width="10.109375" customWidth="1"/>
    <col min="10001" max="10001" width="9" customWidth="1"/>
    <col min="10002" max="10002" width="9.44140625" customWidth="1"/>
    <col min="10003" max="10003" width="10.109375" customWidth="1"/>
    <col min="10004" max="10004" width="9.44140625" customWidth="1"/>
    <col min="10241" max="10241" width="7.44140625" customWidth="1"/>
    <col min="10242" max="10242" width="40.6640625" customWidth="1"/>
    <col min="10243" max="10243" width="13.44140625" customWidth="1"/>
    <col min="10244" max="10244" width="8.88671875" customWidth="1"/>
    <col min="10245" max="10245" width="16.77734375" customWidth="1"/>
    <col min="10246" max="10249" width="0" hidden="1" customWidth="1"/>
    <col min="10250" max="10250" width="7.21875" customWidth="1"/>
    <col min="10251" max="10251" width="11.109375" customWidth="1"/>
    <col min="10252" max="10252" width="15.44140625" customWidth="1"/>
    <col min="10253" max="10253" width="8.21875" customWidth="1"/>
    <col min="10254" max="10254" width="7.44140625" customWidth="1"/>
    <col min="10255" max="10255" width="9" customWidth="1"/>
    <col min="10256" max="10256" width="10.109375" customWidth="1"/>
    <col min="10257" max="10257" width="9" customWidth="1"/>
    <col min="10258" max="10258" width="9.44140625" customWidth="1"/>
    <col min="10259" max="10259" width="10.109375" customWidth="1"/>
    <col min="10260" max="10260" width="9.44140625" customWidth="1"/>
    <col min="10497" max="10497" width="7.44140625" customWidth="1"/>
    <col min="10498" max="10498" width="40.6640625" customWidth="1"/>
    <col min="10499" max="10499" width="13.44140625" customWidth="1"/>
    <col min="10500" max="10500" width="8.88671875" customWidth="1"/>
    <col min="10501" max="10501" width="16.77734375" customWidth="1"/>
    <col min="10502" max="10505" width="0" hidden="1" customWidth="1"/>
    <col min="10506" max="10506" width="7.21875" customWidth="1"/>
    <col min="10507" max="10507" width="11.109375" customWidth="1"/>
    <col min="10508" max="10508" width="15.44140625" customWidth="1"/>
    <col min="10509" max="10509" width="8.21875" customWidth="1"/>
    <col min="10510" max="10510" width="7.44140625" customWidth="1"/>
    <col min="10511" max="10511" width="9" customWidth="1"/>
    <col min="10512" max="10512" width="10.109375" customWidth="1"/>
    <col min="10513" max="10513" width="9" customWidth="1"/>
    <col min="10514" max="10514" width="9.44140625" customWidth="1"/>
    <col min="10515" max="10515" width="10.109375" customWidth="1"/>
    <col min="10516" max="10516" width="9.44140625" customWidth="1"/>
    <col min="10753" max="10753" width="7.44140625" customWidth="1"/>
    <col min="10754" max="10754" width="40.6640625" customWidth="1"/>
    <col min="10755" max="10755" width="13.44140625" customWidth="1"/>
    <col min="10756" max="10756" width="8.88671875" customWidth="1"/>
    <col min="10757" max="10757" width="16.77734375" customWidth="1"/>
    <col min="10758" max="10761" width="0" hidden="1" customWidth="1"/>
    <col min="10762" max="10762" width="7.21875" customWidth="1"/>
    <col min="10763" max="10763" width="11.109375" customWidth="1"/>
    <col min="10764" max="10764" width="15.44140625" customWidth="1"/>
    <col min="10765" max="10765" width="8.21875" customWidth="1"/>
    <col min="10766" max="10766" width="7.44140625" customWidth="1"/>
    <col min="10767" max="10767" width="9" customWidth="1"/>
    <col min="10768" max="10768" width="10.109375" customWidth="1"/>
    <col min="10769" max="10769" width="9" customWidth="1"/>
    <col min="10770" max="10770" width="9.44140625" customWidth="1"/>
    <col min="10771" max="10771" width="10.109375" customWidth="1"/>
    <col min="10772" max="10772" width="9.44140625" customWidth="1"/>
    <col min="11009" max="11009" width="7.44140625" customWidth="1"/>
    <col min="11010" max="11010" width="40.6640625" customWidth="1"/>
    <col min="11011" max="11011" width="13.44140625" customWidth="1"/>
    <col min="11012" max="11012" width="8.88671875" customWidth="1"/>
    <col min="11013" max="11013" width="16.77734375" customWidth="1"/>
    <col min="11014" max="11017" width="0" hidden="1" customWidth="1"/>
    <col min="11018" max="11018" width="7.21875" customWidth="1"/>
    <col min="11019" max="11019" width="11.109375" customWidth="1"/>
    <col min="11020" max="11020" width="15.44140625" customWidth="1"/>
    <col min="11021" max="11021" width="8.21875" customWidth="1"/>
    <col min="11022" max="11022" width="7.44140625" customWidth="1"/>
    <col min="11023" max="11023" width="9" customWidth="1"/>
    <col min="11024" max="11024" width="10.109375" customWidth="1"/>
    <col min="11025" max="11025" width="9" customWidth="1"/>
    <col min="11026" max="11026" width="9.44140625" customWidth="1"/>
    <col min="11027" max="11027" width="10.109375" customWidth="1"/>
    <col min="11028" max="11028" width="9.44140625" customWidth="1"/>
    <col min="11265" max="11265" width="7.44140625" customWidth="1"/>
    <col min="11266" max="11266" width="40.6640625" customWidth="1"/>
    <col min="11267" max="11267" width="13.44140625" customWidth="1"/>
    <col min="11268" max="11268" width="8.88671875" customWidth="1"/>
    <col min="11269" max="11269" width="16.77734375" customWidth="1"/>
    <col min="11270" max="11273" width="0" hidden="1" customWidth="1"/>
    <col min="11274" max="11274" width="7.21875" customWidth="1"/>
    <col min="11275" max="11275" width="11.109375" customWidth="1"/>
    <col min="11276" max="11276" width="15.44140625" customWidth="1"/>
    <col min="11277" max="11277" width="8.21875" customWidth="1"/>
    <col min="11278" max="11278" width="7.44140625" customWidth="1"/>
    <col min="11279" max="11279" width="9" customWidth="1"/>
    <col min="11280" max="11280" width="10.109375" customWidth="1"/>
    <col min="11281" max="11281" width="9" customWidth="1"/>
    <col min="11282" max="11282" width="9.44140625" customWidth="1"/>
    <col min="11283" max="11283" width="10.109375" customWidth="1"/>
    <col min="11284" max="11284" width="9.44140625" customWidth="1"/>
    <col min="11521" max="11521" width="7.44140625" customWidth="1"/>
    <col min="11522" max="11522" width="40.6640625" customWidth="1"/>
    <col min="11523" max="11523" width="13.44140625" customWidth="1"/>
    <col min="11524" max="11524" width="8.88671875" customWidth="1"/>
    <col min="11525" max="11525" width="16.77734375" customWidth="1"/>
    <col min="11526" max="11529" width="0" hidden="1" customWidth="1"/>
    <col min="11530" max="11530" width="7.21875" customWidth="1"/>
    <col min="11531" max="11531" width="11.109375" customWidth="1"/>
    <col min="11532" max="11532" width="15.44140625" customWidth="1"/>
    <col min="11533" max="11533" width="8.21875" customWidth="1"/>
    <col min="11534" max="11534" width="7.44140625" customWidth="1"/>
    <col min="11535" max="11535" width="9" customWidth="1"/>
    <col min="11536" max="11536" width="10.109375" customWidth="1"/>
    <col min="11537" max="11537" width="9" customWidth="1"/>
    <col min="11538" max="11538" width="9.44140625" customWidth="1"/>
    <col min="11539" max="11539" width="10.109375" customWidth="1"/>
    <col min="11540" max="11540" width="9.44140625" customWidth="1"/>
    <col min="11777" max="11777" width="7.44140625" customWidth="1"/>
    <col min="11778" max="11778" width="40.6640625" customWidth="1"/>
    <col min="11779" max="11779" width="13.44140625" customWidth="1"/>
    <col min="11780" max="11780" width="8.88671875" customWidth="1"/>
    <col min="11781" max="11781" width="16.77734375" customWidth="1"/>
    <col min="11782" max="11785" width="0" hidden="1" customWidth="1"/>
    <col min="11786" max="11786" width="7.21875" customWidth="1"/>
    <col min="11787" max="11787" width="11.109375" customWidth="1"/>
    <col min="11788" max="11788" width="15.44140625" customWidth="1"/>
    <col min="11789" max="11789" width="8.21875" customWidth="1"/>
    <col min="11790" max="11790" width="7.44140625" customWidth="1"/>
    <col min="11791" max="11791" width="9" customWidth="1"/>
    <col min="11792" max="11792" width="10.109375" customWidth="1"/>
    <col min="11793" max="11793" width="9" customWidth="1"/>
    <col min="11794" max="11794" width="9.44140625" customWidth="1"/>
    <col min="11795" max="11795" width="10.109375" customWidth="1"/>
    <col min="11796" max="11796" width="9.44140625" customWidth="1"/>
    <col min="12033" max="12033" width="7.44140625" customWidth="1"/>
    <col min="12034" max="12034" width="40.6640625" customWidth="1"/>
    <col min="12035" max="12035" width="13.44140625" customWidth="1"/>
    <col min="12036" max="12036" width="8.88671875" customWidth="1"/>
    <col min="12037" max="12037" width="16.77734375" customWidth="1"/>
    <col min="12038" max="12041" width="0" hidden="1" customWidth="1"/>
    <col min="12042" max="12042" width="7.21875" customWidth="1"/>
    <col min="12043" max="12043" width="11.109375" customWidth="1"/>
    <col min="12044" max="12044" width="15.44140625" customWidth="1"/>
    <col min="12045" max="12045" width="8.21875" customWidth="1"/>
    <col min="12046" max="12046" width="7.44140625" customWidth="1"/>
    <col min="12047" max="12047" width="9" customWidth="1"/>
    <col min="12048" max="12048" width="10.109375" customWidth="1"/>
    <col min="12049" max="12049" width="9" customWidth="1"/>
    <col min="12050" max="12050" width="9.44140625" customWidth="1"/>
    <col min="12051" max="12051" width="10.109375" customWidth="1"/>
    <col min="12052" max="12052" width="9.44140625" customWidth="1"/>
    <col min="12289" max="12289" width="7.44140625" customWidth="1"/>
    <col min="12290" max="12290" width="40.6640625" customWidth="1"/>
    <col min="12291" max="12291" width="13.44140625" customWidth="1"/>
    <col min="12292" max="12292" width="8.88671875" customWidth="1"/>
    <col min="12293" max="12293" width="16.77734375" customWidth="1"/>
    <col min="12294" max="12297" width="0" hidden="1" customWidth="1"/>
    <col min="12298" max="12298" width="7.21875" customWidth="1"/>
    <col min="12299" max="12299" width="11.109375" customWidth="1"/>
    <col min="12300" max="12300" width="15.44140625" customWidth="1"/>
    <col min="12301" max="12301" width="8.21875" customWidth="1"/>
    <col min="12302" max="12302" width="7.44140625" customWidth="1"/>
    <col min="12303" max="12303" width="9" customWidth="1"/>
    <col min="12304" max="12304" width="10.109375" customWidth="1"/>
    <col min="12305" max="12305" width="9" customWidth="1"/>
    <col min="12306" max="12306" width="9.44140625" customWidth="1"/>
    <col min="12307" max="12307" width="10.109375" customWidth="1"/>
    <col min="12308" max="12308" width="9.44140625" customWidth="1"/>
    <col min="12545" max="12545" width="7.44140625" customWidth="1"/>
    <col min="12546" max="12546" width="40.6640625" customWidth="1"/>
    <col min="12547" max="12547" width="13.44140625" customWidth="1"/>
    <col min="12548" max="12548" width="8.88671875" customWidth="1"/>
    <col min="12549" max="12549" width="16.77734375" customWidth="1"/>
    <col min="12550" max="12553" width="0" hidden="1" customWidth="1"/>
    <col min="12554" max="12554" width="7.21875" customWidth="1"/>
    <col min="12555" max="12555" width="11.109375" customWidth="1"/>
    <col min="12556" max="12556" width="15.44140625" customWidth="1"/>
    <col min="12557" max="12557" width="8.21875" customWidth="1"/>
    <col min="12558" max="12558" width="7.44140625" customWidth="1"/>
    <col min="12559" max="12559" width="9" customWidth="1"/>
    <col min="12560" max="12560" width="10.109375" customWidth="1"/>
    <col min="12561" max="12561" width="9" customWidth="1"/>
    <col min="12562" max="12562" width="9.44140625" customWidth="1"/>
    <col min="12563" max="12563" width="10.109375" customWidth="1"/>
    <col min="12564" max="12564" width="9.44140625" customWidth="1"/>
    <col min="12801" max="12801" width="7.44140625" customWidth="1"/>
    <col min="12802" max="12802" width="40.6640625" customWidth="1"/>
    <col min="12803" max="12803" width="13.44140625" customWidth="1"/>
    <col min="12804" max="12804" width="8.88671875" customWidth="1"/>
    <col min="12805" max="12805" width="16.77734375" customWidth="1"/>
    <col min="12806" max="12809" width="0" hidden="1" customWidth="1"/>
    <col min="12810" max="12810" width="7.21875" customWidth="1"/>
    <col min="12811" max="12811" width="11.109375" customWidth="1"/>
    <col min="12812" max="12812" width="15.44140625" customWidth="1"/>
    <col min="12813" max="12813" width="8.21875" customWidth="1"/>
    <col min="12814" max="12814" width="7.44140625" customWidth="1"/>
    <col min="12815" max="12815" width="9" customWidth="1"/>
    <col min="12816" max="12816" width="10.109375" customWidth="1"/>
    <col min="12817" max="12817" width="9" customWidth="1"/>
    <col min="12818" max="12818" width="9.44140625" customWidth="1"/>
    <col min="12819" max="12819" width="10.109375" customWidth="1"/>
    <col min="12820" max="12820" width="9.44140625" customWidth="1"/>
    <col min="13057" max="13057" width="7.44140625" customWidth="1"/>
    <col min="13058" max="13058" width="40.6640625" customWidth="1"/>
    <col min="13059" max="13059" width="13.44140625" customWidth="1"/>
    <col min="13060" max="13060" width="8.88671875" customWidth="1"/>
    <col min="13061" max="13061" width="16.77734375" customWidth="1"/>
    <col min="13062" max="13065" width="0" hidden="1" customWidth="1"/>
    <col min="13066" max="13066" width="7.21875" customWidth="1"/>
    <col min="13067" max="13067" width="11.109375" customWidth="1"/>
    <col min="13068" max="13068" width="15.44140625" customWidth="1"/>
    <col min="13069" max="13069" width="8.21875" customWidth="1"/>
    <col min="13070" max="13070" width="7.44140625" customWidth="1"/>
    <col min="13071" max="13071" width="9" customWidth="1"/>
    <col min="13072" max="13072" width="10.109375" customWidth="1"/>
    <col min="13073" max="13073" width="9" customWidth="1"/>
    <col min="13074" max="13074" width="9.44140625" customWidth="1"/>
    <col min="13075" max="13075" width="10.109375" customWidth="1"/>
    <col min="13076" max="13076" width="9.44140625" customWidth="1"/>
    <col min="13313" max="13313" width="7.44140625" customWidth="1"/>
    <col min="13314" max="13314" width="40.6640625" customWidth="1"/>
    <col min="13315" max="13315" width="13.44140625" customWidth="1"/>
    <col min="13316" max="13316" width="8.88671875" customWidth="1"/>
    <col min="13317" max="13317" width="16.77734375" customWidth="1"/>
    <col min="13318" max="13321" width="0" hidden="1" customWidth="1"/>
    <col min="13322" max="13322" width="7.21875" customWidth="1"/>
    <col min="13323" max="13323" width="11.109375" customWidth="1"/>
    <col min="13324" max="13324" width="15.44140625" customWidth="1"/>
    <col min="13325" max="13325" width="8.21875" customWidth="1"/>
    <col min="13326" max="13326" width="7.44140625" customWidth="1"/>
    <col min="13327" max="13327" width="9" customWidth="1"/>
    <col min="13328" max="13328" width="10.109375" customWidth="1"/>
    <col min="13329" max="13329" width="9" customWidth="1"/>
    <col min="13330" max="13330" width="9.44140625" customWidth="1"/>
    <col min="13331" max="13331" width="10.109375" customWidth="1"/>
    <col min="13332" max="13332" width="9.44140625" customWidth="1"/>
    <col min="13569" max="13569" width="7.44140625" customWidth="1"/>
    <col min="13570" max="13570" width="40.6640625" customWidth="1"/>
    <col min="13571" max="13571" width="13.44140625" customWidth="1"/>
    <col min="13572" max="13572" width="8.88671875" customWidth="1"/>
    <col min="13573" max="13573" width="16.77734375" customWidth="1"/>
    <col min="13574" max="13577" width="0" hidden="1" customWidth="1"/>
    <col min="13578" max="13578" width="7.21875" customWidth="1"/>
    <col min="13579" max="13579" width="11.109375" customWidth="1"/>
    <col min="13580" max="13580" width="15.44140625" customWidth="1"/>
    <col min="13581" max="13581" width="8.21875" customWidth="1"/>
    <col min="13582" max="13582" width="7.44140625" customWidth="1"/>
    <col min="13583" max="13583" width="9" customWidth="1"/>
    <col min="13584" max="13584" width="10.109375" customWidth="1"/>
    <col min="13585" max="13585" width="9" customWidth="1"/>
    <col min="13586" max="13586" width="9.44140625" customWidth="1"/>
    <col min="13587" max="13587" width="10.109375" customWidth="1"/>
    <col min="13588" max="13588" width="9.44140625" customWidth="1"/>
    <col min="13825" max="13825" width="7.44140625" customWidth="1"/>
    <col min="13826" max="13826" width="40.6640625" customWidth="1"/>
    <col min="13827" max="13827" width="13.44140625" customWidth="1"/>
    <col min="13828" max="13828" width="8.88671875" customWidth="1"/>
    <col min="13829" max="13829" width="16.77734375" customWidth="1"/>
    <col min="13830" max="13833" width="0" hidden="1" customWidth="1"/>
    <col min="13834" max="13834" width="7.21875" customWidth="1"/>
    <col min="13835" max="13835" width="11.109375" customWidth="1"/>
    <col min="13836" max="13836" width="15.44140625" customWidth="1"/>
    <col min="13837" max="13837" width="8.21875" customWidth="1"/>
    <col min="13838" max="13838" width="7.44140625" customWidth="1"/>
    <col min="13839" max="13839" width="9" customWidth="1"/>
    <col min="13840" max="13840" width="10.109375" customWidth="1"/>
    <col min="13841" max="13841" width="9" customWidth="1"/>
    <col min="13842" max="13842" width="9.44140625" customWidth="1"/>
    <col min="13843" max="13843" width="10.109375" customWidth="1"/>
    <col min="13844" max="13844" width="9.44140625" customWidth="1"/>
    <col min="14081" max="14081" width="7.44140625" customWidth="1"/>
    <col min="14082" max="14082" width="40.6640625" customWidth="1"/>
    <col min="14083" max="14083" width="13.44140625" customWidth="1"/>
    <col min="14084" max="14084" width="8.88671875" customWidth="1"/>
    <col min="14085" max="14085" width="16.77734375" customWidth="1"/>
    <col min="14086" max="14089" width="0" hidden="1" customWidth="1"/>
    <col min="14090" max="14090" width="7.21875" customWidth="1"/>
    <col min="14091" max="14091" width="11.109375" customWidth="1"/>
    <col min="14092" max="14092" width="15.44140625" customWidth="1"/>
    <col min="14093" max="14093" width="8.21875" customWidth="1"/>
    <col min="14094" max="14094" width="7.44140625" customWidth="1"/>
    <col min="14095" max="14095" width="9" customWidth="1"/>
    <col min="14096" max="14096" width="10.109375" customWidth="1"/>
    <col min="14097" max="14097" width="9" customWidth="1"/>
    <col min="14098" max="14098" width="9.44140625" customWidth="1"/>
    <col min="14099" max="14099" width="10.109375" customWidth="1"/>
    <col min="14100" max="14100" width="9.44140625" customWidth="1"/>
    <col min="14337" max="14337" width="7.44140625" customWidth="1"/>
    <col min="14338" max="14338" width="40.6640625" customWidth="1"/>
    <col min="14339" max="14339" width="13.44140625" customWidth="1"/>
    <col min="14340" max="14340" width="8.88671875" customWidth="1"/>
    <col min="14341" max="14341" width="16.77734375" customWidth="1"/>
    <col min="14342" max="14345" width="0" hidden="1" customWidth="1"/>
    <col min="14346" max="14346" width="7.21875" customWidth="1"/>
    <col min="14347" max="14347" width="11.109375" customWidth="1"/>
    <col min="14348" max="14348" width="15.44140625" customWidth="1"/>
    <col min="14349" max="14349" width="8.21875" customWidth="1"/>
    <col min="14350" max="14350" width="7.44140625" customWidth="1"/>
    <col min="14351" max="14351" width="9" customWidth="1"/>
    <col min="14352" max="14352" width="10.109375" customWidth="1"/>
    <col min="14353" max="14353" width="9" customWidth="1"/>
    <col min="14354" max="14354" width="9.44140625" customWidth="1"/>
    <col min="14355" max="14355" width="10.109375" customWidth="1"/>
    <col min="14356" max="14356" width="9.44140625" customWidth="1"/>
    <col min="14593" max="14593" width="7.44140625" customWidth="1"/>
    <col min="14594" max="14594" width="40.6640625" customWidth="1"/>
    <col min="14595" max="14595" width="13.44140625" customWidth="1"/>
    <col min="14596" max="14596" width="8.88671875" customWidth="1"/>
    <col min="14597" max="14597" width="16.77734375" customWidth="1"/>
    <col min="14598" max="14601" width="0" hidden="1" customWidth="1"/>
    <col min="14602" max="14602" width="7.21875" customWidth="1"/>
    <col min="14603" max="14603" width="11.109375" customWidth="1"/>
    <col min="14604" max="14604" width="15.44140625" customWidth="1"/>
    <col min="14605" max="14605" width="8.21875" customWidth="1"/>
    <col min="14606" max="14606" width="7.44140625" customWidth="1"/>
    <col min="14607" max="14607" width="9" customWidth="1"/>
    <col min="14608" max="14608" width="10.109375" customWidth="1"/>
    <col min="14609" max="14609" width="9" customWidth="1"/>
    <col min="14610" max="14610" width="9.44140625" customWidth="1"/>
    <col min="14611" max="14611" width="10.109375" customWidth="1"/>
    <col min="14612" max="14612" width="9.44140625" customWidth="1"/>
    <col min="14849" max="14849" width="7.44140625" customWidth="1"/>
    <col min="14850" max="14850" width="40.6640625" customWidth="1"/>
    <col min="14851" max="14851" width="13.44140625" customWidth="1"/>
    <col min="14852" max="14852" width="8.88671875" customWidth="1"/>
    <col min="14853" max="14853" width="16.77734375" customWidth="1"/>
    <col min="14854" max="14857" width="0" hidden="1" customWidth="1"/>
    <col min="14858" max="14858" width="7.21875" customWidth="1"/>
    <col min="14859" max="14859" width="11.109375" customWidth="1"/>
    <col min="14860" max="14860" width="15.44140625" customWidth="1"/>
    <col min="14861" max="14861" width="8.21875" customWidth="1"/>
    <col min="14862" max="14862" width="7.44140625" customWidth="1"/>
    <col min="14863" max="14863" width="9" customWidth="1"/>
    <col min="14864" max="14864" width="10.109375" customWidth="1"/>
    <col min="14865" max="14865" width="9" customWidth="1"/>
    <col min="14866" max="14866" width="9.44140625" customWidth="1"/>
    <col min="14867" max="14867" width="10.109375" customWidth="1"/>
    <col min="14868" max="14868" width="9.44140625" customWidth="1"/>
    <col min="15105" max="15105" width="7.44140625" customWidth="1"/>
    <col min="15106" max="15106" width="40.6640625" customWidth="1"/>
    <col min="15107" max="15107" width="13.44140625" customWidth="1"/>
    <col min="15108" max="15108" width="8.88671875" customWidth="1"/>
    <col min="15109" max="15109" width="16.77734375" customWidth="1"/>
    <col min="15110" max="15113" width="0" hidden="1" customWidth="1"/>
    <col min="15114" max="15114" width="7.21875" customWidth="1"/>
    <col min="15115" max="15115" width="11.109375" customWidth="1"/>
    <col min="15116" max="15116" width="15.44140625" customWidth="1"/>
    <col min="15117" max="15117" width="8.21875" customWidth="1"/>
    <col min="15118" max="15118" width="7.44140625" customWidth="1"/>
    <col min="15119" max="15119" width="9" customWidth="1"/>
    <col min="15120" max="15120" width="10.109375" customWidth="1"/>
    <col min="15121" max="15121" width="9" customWidth="1"/>
    <col min="15122" max="15122" width="9.44140625" customWidth="1"/>
    <col min="15123" max="15123" width="10.109375" customWidth="1"/>
    <col min="15124" max="15124" width="9.44140625" customWidth="1"/>
    <col min="15361" max="15361" width="7.44140625" customWidth="1"/>
    <col min="15362" max="15362" width="40.6640625" customWidth="1"/>
    <col min="15363" max="15363" width="13.44140625" customWidth="1"/>
    <col min="15364" max="15364" width="8.88671875" customWidth="1"/>
    <col min="15365" max="15365" width="16.77734375" customWidth="1"/>
    <col min="15366" max="15369" width="0" hidden="1" customWidth="1"/>
    <col min="15370" max="15370" width="7.21875" customWidth="1"/>
    <col min="15371" max="15371" width="11.109375" customWidth="1"/>
    <col min="15372" max="15372" width="15.44140625" customWidth="1"/>
    <col min="15373" max="15373" width="8.21875" customWidth="1"/>
    <col min="15374" max="15374" width="7.44140625" customWidth="1"/>
    <col min="15375" max="15375" width="9" customWidth="1"/>
    <col min="15376" max="15376" width="10.109375" customWidth="1"/>
    <col min="15377" max="15377" width="9" customWidth="1"/>
    <col min="15378" max="15378" width="9.44140625" customWidth="1"/>
    <col min="15379" max="15379" width="10.109375" customWidth="1"/>
    <col min="15380" max="15380" width="9.44140625" customWidth="1"/>
    <col min="15617" max="15617" width="7.44140625" customWidth="1"/>
    <col min="15618" max="15618" width="40.6640625" customWidth="1"/>
    <col min="15619" max="15619" width="13.44140625" customWidth="1"/>
    <col min="15620" max="15620" width="8.88671875" customWidth="1"/>
    <col min="15621" max="15621" width="16.77734375" customWidth="1"/>
    <col min="15622" max="15625" width="0" hidden="1" customWidth="1"/>
    <col min="15626" max="15626" width="7.21875" customWidth="1"/>
    <col min="15627" max="15627" width="11.109375" customWidth="1"/>
    <col min="15628" max="15628" width="15.44140625" customWidth="1"/>
    <col min="15629" max="15629" width="8.21875" customWidth="1"/>
    <col min="15630" max="15630" width="7.44140625" customWidth="1"/>
    <col min="15631" max="15631" width="9" customWidth="1"/>
    <col min="15632" max="15632" width="10.109375" customWidth="1"/>
    <col min="15633" max="15633" width="9" customWidth="1"/>
    <col min="15634" max="15634" width="9.44140625" customWidth="1"/>
    <col min="15635" max="15635" width="10.109375" customWidth="1"/>
    <col min="15636" max="15636" width="9.44140625" customWidth="1"/>
    <col min="15873" max="15873" width="7.44140625" customWidth="1"/>
    <col min="15874" max="15874" width="40.6640625" customWidth="1"/>
    <col min="15875" max="15875" width="13.44140625" customWidth="1"/>
    <col min="15876" max="15876" width="8.88671875" customWidth="1"/>
    <col min="15877" max="15877" width="16.77734375" customWidth="1"/>
    <col min="15878" max="15881" width="0" hidden="1" customWidth="1"/>
    <col min="15882" max="15882" width="7.21875" customWidth="1"/>
    <col min="15883" max="15883" width="11.109375" customWidth="1"/>
    <col min="15884" max="15884" width="15.44140625" customWidth="1"/>
    <col min="15885" max="15885" width="8.21875" customWidth="1"/>
    <col min="15886" max="15886" width="7.44140625" customWidth="1"/>
    <col min="15887" max="15887" width="9" customWidth="1"/>
    <col min="15888" max="15888" width="10.109375" customWidth="1"/>
    <col min="15889" max="15889" width="9" customWidth="1"/>
    <col min="15890" max="15890" width="9.44140625" customWidth="1"/>
    <col min="15891" max="15891" width="10.109375" customWidth="1"/>
    <col min="15892" max="15892" width="9.44140625" customWidth="1"/>
    <col min="16129" max="16129" width="7.44140625" customWidth="1"/>
    <col min="16130" max="16130" width="40.6640625" customWidth="1"/>
    <col min="16131" max="16131" width="13.44140625" customWidth="1"/>
    <col min="16132" max="16132" width="8.88671875" customWidth="1"/>
    <col min="16133" max="16133" width="16.77734375" customWidth="1"/>
    <col min="16134" max="16137" width="0" hidden="1" customWidth="1"/>
    <col min="16138" max="16138" width="7.21875" customWidth="1"/>
    <col min="16139" max="16139" width="11.109375" customWidth="1"/>
    <col min="16140" max="16140" width="15.44140625" customWidth="1"/>
    <col min="16141" max="16141" width="8.21875" customWidth="1"/>
    <col min="16142" max="16142" width="7.44140625" customWidth="1"/>
    <col min="16143" max="16143" width="9" customWidth="1"/>
    <col min="16144" max="16144" width="10.109375" customWidth="1"/>
    <col min="16145" max="16145" width="9" customWidth="1"/>
    <col min="16146" max="16146" width="9.44140625" customWidth="1"/>
    <col min="16147" max="16147" width="10.109375" customWidth="1"/>
    <col min="16148" max="16148" width="9.44140625" customWidth="1"/>
  </cols>
  <sheetData>
    <row r="1" spans="1:17" ht="23.1" customHeight="1" x14ac:dyDescent="0.3">
      <c r="A1" s="108" t="s">
        <v>238</v>
      </c>
      <c r="B1" s="108"/>
      <c r="E1" s="157"/>
      <c r="F1" s="110"/>
      <c r="G1" s="110"/>
    </row>
    <row r="2" spans="1:17" ht="23.1" customHeight="1" x14ac:dyDescent="0.3">
      <c r="B2" s="111" t="s">
        <v>239</v>
      </c>
      <c r="E2" s="158" t="s">
        <v>240</v>
      </c>
    </row>
    <row r="3" spans="1:17" ht="23.1" customHeight="1" x14ac:dyDescent="0.3">
      <c r="A3" s="108" t="s">
        <v>241</v>
      </c>
      <c r="B3" s="112"/>
    </row>
    <row r="4" spans="1:17" ht="23.1" customHeight="1" x14ac:dyDescent="0.35">
      <c r="A4" s="181" t="s">
        <v>242</v>
      </c>
      <c r="B4" s="181"/>
      <c r="C4" s="181"/>
      <c r="D4" s="181"/>
      <c r="E4" s="181"/>
      <c r="F4" s="181"/>
      <c r="G4" s="181"/>
      <c r="H4" s="181"/>
      <c r="I4" s="181"/>
    </row>
    <row r="5" spans="1:17" ht="23.1" customHeight="1" x14ac:dyDescent="0.3">
      <c r="C5" s="113" t="s">
        <v>243</v>
      </c>
      <c r="D5" s="112"/>
      <c r="E5" s="159"/>
      <c r="F5" s="112"/>
      <c r="G5" s="112"/>
      <c r="H5" s="112"/>
      <c r="O5" s="109"/>
    </row>
    <row r="6" spans="1:17" ht="23.1" customHeight="1" x14ac:dyDescent="0.3">
      <c r="B6" s="113"/>
      <c r="C6" s="113" t="s">
        <v>244</v>
      </c>
      <c r="D6" s="112"/>
      <c r="E6" s="159"/>
      <c r="F6" s="112"/>
      <c r="G6" s="112"/>
      <c r="H6" s="112"/>
      <c r="O6" s="109"/>
    </row>
    <row r="7" spans="1:17" ht="12" customHeight="1" x14ac:dyDescent="0.3">
      <c r="A7" s="112"/>
    </row>
    <row r="8" spans="1:17" ht="23.1" customHeight="1" x14ac:dyDescent="0.3">
      <c r="B8" s="113" t="s">
        <v>245</v>
      </c>
    </row>
    <row r="9" spans="1:17" ht="23.1" customHeight="1" x14ac:dyDescent="0.3">
      <c r="M9" s="113"/>
      <c r="N9" s="113"/>
      <c r="O9" s="109"/>
    </row>
    <row r="10" spans="1:17" ht="23.1" customHeight="1" x14ac:dyDescent="0.3">
      <c r="C10" s="113"/>
      <c r="M10" s="114"/>
      <c r="N10" s="115"/>
      <c r="O10" s="116"/>
    </row>
    <row r="11" spans="1:17" ht="33" customHeight="1" x14ac:dyDescent="0.3">
      <c r="B11" s="114"/>
      <c r="C11" s="115"/>
      <c r="D11" s="116"/>
    </row>
    <row r="12" spans="1:17" ht="23.1" customHeight="1" x14ac:dyDescent="0.3">
      <c r="A12" s="182" t="s">
        <v>66</v>
      </c>
      <c r="B12" s="184" t="s">
        <v>67</v>
      </c>
      <c r="C12" s="184" t="s">
        <v>68</v>
      </c>
      <c r="D12" s="184" t="s">
        <v>1</v>
      </c>
      <c r="E12" s="180" t="s">
        <v>196</v>
      </c>
      <c r="F12" s="180" t="s">
        <v>247</v>
      </c>
      <c r="G12" s="180" t="s">
        <v>346</v>
      </c>
      <c r="H12" s="180" t="s">
        <v>347</v>
      </c>
      <c r="I12" s="180" t="s">
        <v>348</v>
      </c>
      <c r="J12" s="186" t="s">
        <v>246</v>
      </c>
      <c r="K12" s="117"/>
      <c r="L12" s="117"/>
      <c r="M12" s="117"/>
      <c r="N12" s="117"/>
      <c r="O12" s="117"/>
      <c r="P12" s="118"/>
      <c r="Q12" s="127"/>
    </row>
    <row r="13" spans="1:17" ht="33.6" x14ac:dyDescent="0.3">
      <c r="A13" s="183"/>
      <c r="B13" s="185"/>
      <c r="C13" s="185"/>
      <c r="D13" s="185"/>
      <c r="E13" s="180"/>
      <c r="F13" s="180"/>
      <c r="G13" s="180"/>
      <c r="H13" s="180"/>
      <c r="I13" s="180"/>
      <c r="J13" s="187"/>
      <c r="K13" s="119"/>
      <c r="L13" s="120"/>
      <c r="M13" s="120"/>
      <c r="N13" s="121"/>
      <c r="O13" s="119"/>
      <c r="P13" s="122" t="s">
        <v>248</v>
      </c>
      <c r="Q13" s="122" t="s">
        <v>249</v>
      </c>
    </row>
    <row r="14" spans="1:17" ht="23.1" customHeight="1" x14ac:dyDescent="0.3">
      <c r="A14" s="84">
        <v>1</v>
      </c>
      <c r="B14" s="26" t="s">
        <v>17</v>
      </c>
      <c r="C14" s="77" t="s">
        <v>21</v>
      </c>
      <c r="D14" s="78" t="s">
        <v>7</v>
      </c>
      <c r="E14" s="118">
        <f>'[1]TT TRANG BI DIEN-HUAN'!E14</f>
        <v>20</v>
      </c>
      <c r="F14" s="118">
        <f>'[1]TT MLCN- HUAN'!E14</f>
        <v>10</v>
      </c>
      <c r="G14" s="118">
        <f xml:space="preserve"> '[1]TT ĐHKK CUC BỘ-HUAN'!E14</f>
        <v>30</v>
      </c>
      <c r="H14" s="118">
        <f>'[1]TT ĐHKK TRUNG TAM-HUAN '!E14</f>
        <v>10</v>
      </c>
      <c r="I14" s="118">
        <f>'[1]TT Ô TÔ- HUAN'!E14</f>
        <v>0</v>
      </c>
      <c r="J14" s="165">
        <f xml:space="preserve"> '[1]TT Ô TÔ- HUAN'!E14+'[1]TT ĐHKK CUC BỘ-HUAN'!E14+'[1]TT MLCN- HUAN'!E14+'[1]TT ĐHKK TRUNG TAM-HUAN '!E14+'[1]TT TRANG BI DIEN-HUAN'!E14</f>
        <v>70</v>
      </c>
      <c r="K14" s="77">
        <v>150</v>
      </c>
      <c r="L14" s="77">
        <v>100</v>
      </c>
      <c r="M14" s="77">
        <v>250</v>
      </c>
      <c r="N14" s="77">
        <v>150</v>
      </c>
      <c r="O14" s="118"/>
      <c r="P14" s="118">
        <v>3000</v>
      </c>
      <c r="Q14" s="127">
        <f t="shared" ref="Q14:Q70" si="0">J14*P14</f>
        <v>210000</v>
      </c>
    </row>
    <row r="15" spans="1:17" ht="23.1" customHeight="1" x14ac:dyDescent="0.3">
      <c r="A15" s="84">
        <v>2</v>
      </c>
      <c r="B15" s="26" t="s">
        <v>75</v>
      </c>
      <c r="C15" s="77" t="s">
        <v>24</v>
      </c>
      <c r="D15" s="78" t="s">
        <v>7</v>
      </c>
      <c r="E15" s="118">
        <f>'[1]TT TRANG BI DIEN-HUAN'!E15</f>
        <v>80</v>
      </c>
      <c r="F15" s="118">
        <f>'[1]TT MLCN- HUAN'!E15</f>
        <v>30</v>
      </c>
      <c r="G15" s="118">
        <f xml:space="preserve"> '[1]TT ĐHKK CUC BỘ-HUAN'!E15</f>
        <v>80</v>
      </c>
      <c r="H15" s="118">
        <f>'[1]TT ĐHKK TRUNG TAM-HUAN '!E15</f>
        <v>40</v>
      </c>
      <c r="I15" s="118">
        <f>'[1]TT Ô TÔ- HUAN'!E15</f>
        <v>80</v>
      </c>
      <c r="J15" s="165">
        <f xml:space="preserve"> '[1]TT Ô TÔ- HUAN'!E15+'[1]TT ĐHKK CUC BỘ-HUAN'!E15+'[1]TT MLCN- HUAN'!E15+'[1]TT ĐHKK TRUNG TAM-HUAN '!E15+'[1]TT TRANG BI DIEN-HUAN'!E15</f>
        <v>310</v>
      </c>
      <c r="K15" s="77">
        <v>4</v>
      </c>
      <c r="L15" s="77">
        <v>30</v>
      </c>
      <c r="M15" s="77"/>
      <c r="N15" s="77">
        <v>72</v>
      </c>
      <c r="O15" s="118"/>
      <c r="P15" s="118">
        <v>3000</v>
      </c>
      <c r="Q15" s="127">
        <f t="shared" si="0"/>
        <v>930000</v>
      </c>
    </row>
    <row r="16" spans="1:17" ht="23.1" customHeight="1" x14ac:dyDescent="0.3">
      <c r="A16" s="84">
        <v>3</v>
      </c>
      <c r="B16" s="30" t="s">
        <v>12</v>
      </c>
      <c r="C16" s="78" t="s">
        <v>24</v>
      </c>
      <c r="D16" s="78" t="s">
        <v>7</v>
      </c>
      <c r="E16" s="118">
        <f>'[1]TT TRANG BI DIEN-HUAN'!E16</f>
        <v>80</v>
      </c>
      <c r="F16" s="118">
        <f>'[1]TT MLCN- HUAN'!E16</f>
        <v>30</v>
      </c>
      <c r="G16" s="118">
        <f xml:space="preserve"> '[1]TT ĐHKK CUC BỘ-HUAN'!E16</f>
        <v>80</v>
      </c>
      <c r="H16" s="118">
        <f>'[1]TT ĐHKK TRUNG TAM-HUAN '!E16</f>
        <v>40</v>
      </c>
      <c r="I16" s="118">
        <f>'[1]TT Ô TÔ- HUAN'!E16</f>
        <v>50</v>
      </c>
      <c r="J16" s="165">
        <f xml:space="preserve"> '[1]TT Ô TÔ- HUAN'!E16+'[1]TT ĐHKK CUC BỘ-HUAN'!E16+'[1]TT MLCN- HUAN'!E16+'[1]TT ĐHKK TRUNG TAM-HUAN '!E16+'[1]TT TRANG BI DIEN-HUAN'!E16</f>
        <v>280</v>
      </c>
      <c r="K16" s="77">
        <v>24</v>
      </c>
      <c r="L16" s="77"/>
      <c r="M16" s="77"/>
      <c r="N16" s="77"/>
      <c r="O16" s="118"/>
      <c r="P16" s="118">
        <v>3000</v>
      </c>
      <c r="Q16" s="127">
        <f t="shared" si="0"/>
        <v>840000</v>
      </c>
    </row>
    <row r="17" spans="1:17" ht="23.1" customHeight="1" x14ac:dyDescent="0.3">
      <c r="A17" s="84">
        <v>4</v>
      </c>
      <c r="B17" s="30" t="s">
        <v>250</v>
      </c>
      <c r="C17" s="78" t="s">
        <v>13</v>
      </c>
      <c r="D17" s="78" t="s">
        <v>7</v>
      </c>
      <c r="E17" s="118">
        <f>'[1]TT TRANG BI DIEN-HUAN'!E17</f>
        <v>10</v>
      </c>
      <c r="F17" s="118">
        <f>'[1]TT MLCN- HUAN'!E17</f>
        <v>6</v>
      </c>
      <c r="G17" s="118">
        <f xml:space="preserve"> '[1]TT ĐHKK CUC BỘ-HUAN'!E17</f>
        <v>20</v>
      </c>
      <c r="H17" s="118">
        <f>'[1]TT ĐHKK TRUNG TAM-HUAN '!E17</f>
        <v>10</v>
      </c>
      <c r="I17" s="118">
        <f>'[1]TT Ô TÔ- HUAN'!E17</f>
        <v>10</v>
      </c>
      <c r="J17" s="165">
        <f xml:space="preserve"> '[1]TT Ô TÔ- HUAN'!E17+'[1]TT ĐHKK CUC BỘ-HUAN'!E17+'[1]TT MLCN- HUAN'!E17+'[1]TT ĐHKK TRUNG TAM-HUAN '!E17+'[1]TT TRANG BI DIEN-HUAN'!E17</f>
        <v>56</v>
      </c>
      <c r="K17" s="77"/>
      <c r="L17" s="77"/>
      <c r="M17" s="77"/>
      <c r="N17" s="77"/>
      <c r="O17" s="118"/>
      <c r="P17" s="118">
        <v>10000</v>
      </c>
      <c r="Q17" s="127">
        <f t="shared" si="0"/>
        <v>560000</v>
      </c>
    </row>
    <row r="18" spans="1:17" ht="23.1" customHeight="1" x14ac:dyDescent="0.3">
      <c r="A18" s="84">
        <v>5</v>
      </c>
      <c r="B18" s="79" t="s">
        <v>251</v>
      </c>
      <c r="C18" s="119" t="s">
        <v>90</v>
      </c>
      <c r="D18" s="78" t="s">
        <v>7</v>
      </c>
      <c r="E18" s="118">
        <f>'[1]TT TRANG BI DIEN-HUAN'!E18</f>
        <v>10</v>
      </c>
      <c r="F18" s="118">
        <f>'[1]TT MLCN- HUAN'!E18</f>
        <v>6</v>
      </c>
      <c r="G18" s="118">
        <f xml:space="preserve"> '[1]TT ĐHKK CUC BỘ-HUAN'!E18</f>
        <v>20</v>
      </c>
      <c r="H18" s="118">
        <f>'[1]TT ĐHKK TRUNG TAM-HUAN '!E18</f>
        <v>10</v>
      </c>
      <c r="I18" s="118">
        <f>'[1]TT Ô TÔ- HUAN'!E18</f>
        <v>10</v>
      </c>
      <c r="J18" s="165">
        <f xml:space="preserve"> '[1]TT Ô TÔ- HUAN'!E18+'[1]TT ĐHKK CUC BỘ-HUAN'!E18+'[1]TT MLCN- HUAN'!E18+'[1]TT ĐHKK TRUNG TAM-HUAN '!E18+'[1]TT TRANG BI DIEN-HUAN'!E18</f>
        <v>56</v>
      </c>
      <c r="K18" s="77"/>
      <c r="L18" s="77"/>
      <c r="M18" s="77"/>
      <c r="N18" s="77"/>
      <c r="O18" s="118"/>
      <c r="P18" s="118">
        <v>10000</v>
      </c>
      <c r="Q18" s="127">
        <f t="shared" si="0"/>
        <v>560000</v>
      </c>
    </row>
    <row r="19" spans="1:17" ht="23.1" customHeight="1" x14ac:dyDescent="0.3">
      <c r="A19" s="84">
        <v>6</v>
      </c>
      <c r="B19" s="79" t="s">
        <v>27</v>
      </c>
      <c r="C19" s="119" t="s">
        <v>91</v>
      </c>
      <c r="D19" s="78" t="s">
        <v>7</v>
      </c>
      <c r="E19" s="118">
        <f>'[1]TT TRANG BI DIEN-HUAN'!E19</f>
        <v>10</v>
      </c>
      <c r="F19" s="118">
        <f>'[1]TT MLCN- HUAN'!E19</f>
        <v>10</v>
      </c>
      <c r="G19" s="118">
        <f xml:space="preserve"> '[1]TT ĐHKK CUC BỘ-HUAN'!E19</f>
        <v>12</v>
      </c>
      <c r="H19" s="118">
        <f>'[1]TT ĐHKK TRUNG TAM-HUAN '!E19</f>
        <v>10</v>
      </c>
      <c r="I19" s="118">
        <f>'[1]TT Ô TÔ- HUAN'!E19</f>
        <v>10</v>
      </c>
      <c r="J19" s="165">
        <f xml:space="preserve"> '[1]TT Ô TÔ- HUAN'!E19+'[1]TT ĐHKK CUC BỘ-HUAN'!E19+'[1]TT MLCN- HUAN'!E19+'[1]TT ĐHKK TRUNG TAM-HUAN '!E19+'[1]TT TRANG BI DIEN-HUAN'!E19</f>
        <v>52</v>
      </c>
      <c r="K19" s="119"/>
      <c r="L19" s="119"/>
      <c r="M19" s="119"/>
      <c r="N19" s="119"/>
      <c r="O19" s="118"/>
      <c r="P19" s="118">
        <v>40000</v>
      </c>
      <c r="Q19" s="127">
        <f t="shared" si="0"/>
        <v>2080000</v>
      </c>
    </row>
    <row r="20" spans="1:17" ht="23.1" customHeight="1" x14ac:dyDescent="0.3">
      <c r="A20" s="84">
        <v>7</v>
      </c>
      <c r="B20" s="30" t="s">
        <v>252</v>
      </c>
      <c r="C20" s="119" t="s">
        <v>91</v>
      </c>
      <c r="D20" s="78" t="s">
        <v>7</v>
      </c>
      <c r="E20" s="118">
        <f>'[1]TT TRANG BI DIEN-HUAN'!E20</f>
        <v>20</v>
      </c>
      <c r="F20" s="118">
        <f>'[1]TT MLCN- HUAN'!E20</f>
        <v>4</v>
      </c>
      <c r="G20" s="118">
        <f xml:space="preserve"> '[1]TT ĐHKK CUC BỘ-HUAN'!E20</f>
        <v>0</v>
      </c>
      <c r="H20" s="118">
        <f>'[1]TT ĐHKK TRUNG TAM-HUAN '!E20</f>
        <v>0</v>
      </c>
      <c r="I20" s="118">
        <f>'[1]TT Ô TÔ- HUAN'!E20</f>
        <v>0</v>
      </c>
      <c r="J20" s="165">
        <f xml:space="preserve"> '[1]TT Ô TÔ- HUAN'!E20+'[1]TT ĐHKK CUC BỘ-HUAN'!E20+'[1]TT MLCN- HUAN'!E20+'[1]TT ĐHKK TRUNG TAM-HUAN '!E20+'[1]TT TRANG BI DIEN-HUAN'!E20</f>
        <v>24</v>
      </c>
      <c r="K20" s="119"/>
      <c r="L20" s="119"/>
      <c r="M20" s="119"/>
      <c r="N20" s="119"/>
      <c r="O20" s="118"/>
      <c r="P20" s="118">
        <v>20000</v>
      </c>
      <c r="Q20" s="127">
        <f t="shared" si="0"/>
        <v>480000</v>
      </c>
    </row>
    <row r="21" spans="1:17" ht="23.1" customHeight="1" x14ac:dyDescent="0.3">
      <c r="A21" s="84">
        <v>8</v>
      </c>
      <c r="B21" s="30" t="s">
        <v>253</v>
      </c>
      <c r="C21" s="119" t="s">
        <v>91</v>
      </c>
      <c r="D21" s="78" t="s">
        <v>7</v>
      </c>
      <c r="E21" s="118">
        <f>'[1]TT TRANG BI DIEN-HUAN'!E21</f>
        <v>5</v>
      </c>
      <c r="F21" s="118">
        <f>'[1]TT MLCN- HUAN'!E21</f>
        <v>2</v>
      </c>
      <c r="G21" s="118">
        <f xml:space="preserve"> '[1]TT ĐHKK CUC BỘ-HUAN'!E21</f>
        <v>0</v>
      </c>
      <c r="H21" s="118">
        <f>'[1]TT ĐHKK TRUNG TAM-HUAN '!E21</f>
        <v>0</v>
      </c>
      <c r="I21" s="118">
        <f>'[1]TT Ô TÔ- HUAN'!E21</f>
        <v>0</v>
      </c>
      <c r="J21" s="165">
        <f xml:space="preserve"> '[1]TT Ô TÔ- HUAN'!E21+'[1]TT ĐHKK CUC BỘ-HUAN'!E21+'[1]TT MLCN- HUAN'!E21+'[1]TT ĐHKK TRUNG TAM-HUAN '!E21+'[1]TT TRANG BI DIEN-HUAN'!E21</f>
        <v>7</v>
      </c>
      <c r="K21" s="119"/>
      <c r="L21" s="119"/>
      <c r="M21" s="119"/>
      <c r="N21" s="119"/>
      <c r="O21" s="118"/>
      <c r="P21" s="118">
        <v>20000</v>
      </c>
      <c r="Q21" s="127">
        <f t="shared" si="0"/>
        <v>140000</v>
      </c>
    </row>
    <row r="22" spans="1:17" ht="23.1" customHeight="1" x14ac:dyDescent="0.3">
      <c r="A22" s="84">
        <v>9</v>
      </c>
      <c r="B22" s="30" t="s">
        <v>254</v>
      </c>
      <c r="C22" s="119" t="s">
        <v>91</v>
      </c>
      <c r="D22" s="78" t="s">
        <v>7</v>
      </c>
      <c r="E22" s="118">
        <f>'[1]TT TRANG BI DIEN-HUAN'!E22</f>
        <v>10</v>
      </c>
      <c r="F22" s="118">
        <f>'[1]TT MLCN- HUAN'!E22</f>
        <v>4</v>
      </c>
      <c r="G22" s="118">
        <f xml:space="preserve"> '[1]TT ĐHKK CUC BỘ-HUAN'!E22</f>
        <v>0</v>
      </c>
      <c r="H22" s="118">
        <f>'[1]TT ĐHKK TRUNG TAM-HUAN '!E22</f>
        <v>0</v>
      </c>
      <c r="I22" s="118">
        <f>'[1]TT Ô TÔ- HUAN'!E22</f>
        <v>0</v>
      </c>
      <c r="J22" s="165">
        <f xml:space="preserve"> '[1]TT Ô TÔ- HUAN'!E22+'[1]TT ĐHKK CUC BỘ-HUAN'!E22+'[1]TT MLCN- HUAN'!E22+'[1]TT ĐHKK TRUNG TAM-HUAN '!E22+'[1]TT TRANG BI DIEN-HUAN'!E22</f>
        <v>14</v>
      </c>
      <c r="K22" s="119"/>
      <c r="L22" s="119"/>
      <c r="M22" s="119"/>
      <c r="N22" s="119"/>
      <c r="O22" s="118"/>
      <c r="P22" s="118">
        <v>60000</v>
      </c>
      <c r="Q22" s="127">
        <f t="shared" si="0"/>
        <v>840000</v>
      </c>
    </row>
    <row r="23" spans="1:17" ht="23.1" customHeight="1" x14ac:dyDescent="0.3">
      <c r="A23" s="84">
        <v>10</v>
      </c>
      <c r="B23" s="30" t="s">
        <v>255</v>
      </c>
      <c r="C23" s="119" t="s">
        <v>91</v>
      </c>
      <c r="D23" s="78" t="s">
        <v>7</v>
      </c>
      <c r="E23" s="118">
        <f>'[1]TT TRANG BI DIEN-HUAN'!E23</f>
        <v>10</v>
      </c>
      <c r="F23" s="118">
        <f>'[1]TT MLCN- HUAN'!E23</f>
        <v>4</v>
      </c>
      <c r="G23" s="118">
        <f xml:space="preserve"> '[1]TT ĐHKK CUC BỘ-HUAN'!E23</f>
        <v>2</v>
      </c>
      <c r="H23" s="118">
        <f>'[1]TT ĐHKK TRUNG TAM-HUAN '!E23</f>
        <v>2</v>
      </c>
      <c r="I23" s="118">
        <f>'[1]TT Ô TÔ- HUAN'!E23</f>
        <v>0</v>
      </c>
      <c r="J23" s="165">
        <f xml:space="preserve"> '[1]TT Ô TÔ- HUAN'!E23+'[1]TT ĐHKK CUC BỘ-HUAN'!E23+'[1]TT MLCN- HUAN'!E23+'[1]TT ĐHKK TRUNG TAM-HUAN '!E23+'[1]TT TRANG BI DIEN-HUAN'!E23</f>
        <v>18</v>
      </c>
      <c r="K23" s="77">
        <v>4</v>
      </c>
      <c r="L23" s="77">
        <v>30</v>
      </c>
      <c r="M23" s="77"/>
      <c r="N23" s="77">
        <v>60</v>
      </c>
      <c r="O23" s="118"/>
      <c r="P23" s="118">
        <v>100000</v>
      </c>
      <c r="Q23" s="127">
        <f t="shared" si="0"/>
        <v>1800000</v>
      </c>
    </row>
    <row r="24" spans="1:17" ht="23.1" customHeight="1" x14ac:dyDescent="0.3">
      <c r="A24" s="84">
        <v>11</v>
      </c>
      <c r="B24" s="30" t="s">
        <v>256</v>
      </c>
      <c r="C24" s="119" t="s">
        <v>91</v>
      </c>
      <c r="D24" s="78" t="s">
        <v>7</v>
      </c>
      <c r="E24" s="118">
        <f>'[1]TT TRANG BI DIEN-HUAN'!E24</f>
        <v>50</v>
      </c>
      <c r="F24" s="118">
        <f>'[1]TT MLCN- HUAN'!E24</f>
        <v>10</v>
      </c>
      <c r="G24" s="118">
        <f xml:space="preserve"> '[1]TT ĐHKK CUC BỘ-HUAN'!E24</f>
        <v>5</v>
      </c>
      <c r="H24" s="118">
        <f>'[1]TT ĐHKK TRUNG TAM-HUAN '!E24</f>
        <v>5</v>
      </c>
      <c r="I24" s="118">
        <f>'[1]TT Ô TÔ- HUAN'!E24</f>
        <v>5</v>
      </c>
      <c r="J24" s="165">
        <f xml:space="preserve"> '[1]TT Ô TÔ- HUAN'!E24+'[1]TT ĐHKK CUC BỘ-HUAN'!E24+'[1]TT MLCN- HUAN'!E24+'[1]TT ĐHKK TRUNG TAM-HUAN '!E24+'[1]TT TRANG BI DIEN-HUAN'!E24</f>
        <v>75</v>
      </c>
      <c r="K24" s="77">
        <v>4</v>
      </c>
      <c r="L24" s="77">
        <v>12</v>
      </c>
      <c r="M24" s="77"/>
      <c r="N24" s="77">
        <v>12</v>
      </c>
      <c r="O24" s="118"/>
      <c r="P24" s="118">
        <v>25000</v>
      </c>
      <c r="Q24" s="127">
        <f t="shared" si="0"/>
        <v>1875000</v>
      </c>
    </row>
    <row r="25" spans="1:17" ht="15.6" x14ac:dyDescent="0.3">
      <c r="A25" s="84">
        <v>12</v>
      </c>
      <c r="B25" s="34" t="s">
        <v>257</v>
      </c>
      <c r="C25" s="77" t="s">
        <v>13</v>
      </c>
      <c r="D25" s="78" t="s">
        <v>7</v>
      </c>
      <c r="E25" s="118">
        <f>'[1]TT TRANG BI DIEN-HUAN'!E25</f>
        <v>20</v>
      </c>
      <c r="F25" s="118">
        <f>'[1]TT MLCN- HUAN'!E25</f>
        <v>0</v>
      </c>
      <c r="G25" s="118">
        <f xml:space="preserve"> '[1]TT ĐHKK CUC BỘ-HUAN'!E25</f>
        <v>0</v>
      </c>
      <c r="H25" s="118">
        <f>'[1]TT ĐHKK TRUNG TAM-HUAN '!E25</f>
        <v>0</v>
      </c>
      <c r="I25" s="118">
        <f>'[1]TT Ô TÔ- HUAN'!E25</f>
        <v>0</v>
      </c>
      <c r="J25" s="165">
        <f xml:space="preserve"> '[1]TT Ô TÔ- HUAN'!E25+'[1]TT ĐHKK CUC BỘ-HUAN'!E25+'[1]TT MLCN- HUAN'!E25+'[1]TT ĐHKK TRUNG TAM-HUAN '!E25+'[1]TT TRANG BI DIEN-HUAN'!E25</f>
        <v>20</v>
      </c>
      <c r="K25" s="77"/>
      <c r="L25" s="77"/>
      <c r="M25" s="77"/>
      <c r="N25" s="77">
        <v>60</v>
      </c>
      <c r="O25" s="118"/>
      <c r="P25" s="118">
        <v>10000</v>
      </c>
      <c r="Q25" s="127">
        <f t="shared" si="0"/>
        <v>200000</v>
      </c>
    </row>
    <row r="26" spans="1:17" ht="23.1" customHeight="1" x14ac:dyDescent="0.3">
      <c r="A26" s="84">
        <v>13</v>
      </c>
      <c r="B26" s="123" t="s">
        <v>258</v>
      </c>
      <c r="C26" s="119" t="s">
        <v>91</v>
      </c>
      <c r="D26" s="78" t="s">
        <v>8</v>
      </c>
      <c r="E26" s="118">
        <f>'[1]TT TRANG BI DIEN-HUAN'!E26</f>
        <v>400</v>
      </c>
      <c r="F26" s="118">
        <f>'[1]TT MLCN- HUAN'!E26</f>
        <v>200</v>
      </c>
      <c r="G26" s="118">
        <f xml:space="preserve"> '[1]TT ĐHKK CUC BỘ-HUAN'!E26</f>
        <v>300</v>
      </c>
      <c r="H26" s="118">
        <f>'[1]TT ĐHKK TRUNG TAM-HUAN '!E26</f>
        <v>100</v>
      </c>
      <c r="I26" s="118">
        <f>'[1]TT Ô TÔ- HUAN'!E26</f>
        <v>100</v>
      </c>
      <c r="J26" s="165">
        <f xml:space="preserve"> '[1]TT Ô TÔ- HUAN'!E26+'[1]TT ĐHKK CUC BỘ-HUAN'!E26+'[1]TT MLCN- HUAN'!E26+'[1]TT ĐHKK TRUNG TAM-HUAN '!E26+'[1]TT TRANG BI DIEN-HUAN'!E26</f>
        <v>1100</v>
      </c>
      <c r="K26" s="77">
        <v>12</v>
      </c>
      <c r="L26" s="77"/>
      <c r="M26" s="77"/>
      <c r="N26" s="77"/>
      <c r="O26" s="118"/>
      <c r="P26" s="118">
        <v>3000</v>
      </c>
      <c r="Q26" s="127">
        <f t="shared" si="0"/>
        <v>3300000</v>
      </c>
    </row>
    <row r="27" spans="1:17" ht="23.1" customHeight="1" x14ac:dyDescent="0.3">
      <c r="A27" s="84">
        <v>14</v>
      </c>
      <c r="B27" s="123" t="s">
        <v>259</v>
      </c>
      <c r="C27" s="119" t="s">
        <v>91</v>
      </c>
      <c r="D27" s="78" t="s">
        <v>8</v>
      </c>
      <c r="E27" s="118">
        <f>'[1]TT TRANG BI DIEN-HUAN'!E27</f>
        <v>200</v>
      </c>
      <c r="F27" s="118">
        <f>'[1]TT MLCN- HUAN'!E27</f>
        <v>100</v>
      </c>
      <c r="G27" s="118">
        <f xml:space="preserve"> '[1]TT ĐHKK CUC BỘ-HUAN'!E27</f>
        <v>200</v>
      </c>
      <c r="H27" s="118">
        <f>'[1]TT ĐHKK TRUNG TAM-HUAN '!E27</f>
        <v>200</v>
      </c>
      <c r="I27" s="118">
        <f>'[1]TT Ô TÔ- HUAN'!E27</f>
        <v>200</v>
      </c>
      <c r="J27" s="165">
        <f xml:space="preserve"> '[1]TT Ô TÔ- HUAN'!E27+'[1]TT ĐHKK CUC BỘ-HUAN'!E27+'[1]TT MLCN- HUAN'!E27+'[1]TT ĐHKK TRUNG TAM-HUAN '!E27+'[1]TT TRANG BI DIEN-HUAN'!E27</f>
        <v>900</v>
      </c>
      <c r="K27" s="77">
        <v>18</v>
      </c>
      <c r="L27" s="77"/>
      <c r="M27" s="77">
        <v>16</v>
      </c>
      <c r="N27" s="77">
        <v>24</v>
      </c>
      <c r="O27" s="118"/>
      <c r="P27" s="118">
        <v>4000</v>
      </c>
      <c r="Q27" s="127">
        <f t="shared" si="0"/>
        <v>3600000</v>
      </c>
    </row>
    <row r="28" spans="1:17" ht="23.1" customHeight="1" x14ac:dyDescent="0.3">
      <c r="A28" s="84">
        <v>15</v>
      </c>
      <c r="B28" s="124" t="s">
        <v>260</v>
      </c>
      <c r="C28" s="77" t="s">
        <v>10</v>
      </c>
      <c r="D28" s="78" t="s">
        <v>8</v>
      </c>
      <c r="E28" s="118">
        <f>'[1]TT TRANG BI DIEN-HUAN'!E28</f>
        <v>200</v>
      </c>
      <c r="F28" s="118">
        <f>'[1]TT MLCN- HUAN'!E28</f>
        <v>100</v>
      </c>
      <c r="G28" s="118">
        <f xml:space="preserve"> '[1]TT ĐHKK CUC BỘ-HUAN'!E28</f>
        <v>300</v>
      </c>
      <c r="H28" s="118">
        <f>'[1]TT ĐHKK TRUNG TAM-HUAN '!E28</f>
        <v>200</v>
      </c>
      <c r="I28" s="118">
        <f>'[1]TT Ô TÔ- HUAN'!E28</f>
        <v>200</v>
      </c>
      <c r="J28" s="165">
        <f xml:space="preserve"> '[1]TT Ô TÔ- HUAN'!E28+'[1]TT ĐHKK CUC BỘ-HUAN'!E28+'[1]TT MLCN- HUAN'!E28+'[1]TT ĐHKK TRUNG TAM-HUAN '!E28+'[1]TT TRANG BI DIEN-HUAN'!E28</f>
        <v>1000</v>
      </c>
      <c r="K28" s="77">
        <v>12</v>
      </c>
      <c r="L28" s="77">
        <v>12</v>
      </c>
      <c r="M28" s="77">
        <v>16</v>
      </c>
      <c r="N28" s="77">
        <v>12</v>
      </c>
      <c r="O28" s="118"/>
      <c r="P28" s="118">
        <v>5000</v>
      </c>
      <c r="Q28" s="127">
        <f t="shared" si="0"/>
        <v>5000000</v>
      </c>
    </row>
    <row r="29" spans="1:17" ht="23.1" customHeight="1" x14ac:dyDescent="0.3">
      <c r="A29" s="84">
        <v>16</v>
      </c>
      <c r="B29" s="124" t="s">
        <v>261</v>
      </c>
      <c r="C29" s="77" t="s">
        <v>10</v>
      </c>
      <c r="D29" s="78" t="s">
        <v>8</v>
      </c>
      <c r="E29" s="118">
        <f>'[1]TT TRANG BI DIEN-HUAN'!E29</f>
        <v>30</v>
      </c>
      <c r="F29" s="118">
        <f>'[1]TT MLCN- HUAN'!E29</f>
        <v>40</v>
      </c>
      <c r="G29" s="118">
        <f xml:space="preserve"> '[1]TT ĐHKK CUC BỘ-HUAN'!E29</f>
        <v>50</v>
      </c>
      <c r="H29" s="118">
        <f>'[1]TT ĐHKK TRUNG TAM-HUAN '!E29</f>
        <v>50</v>
      </c>
      <c r="I29" s="118">
        <f>'[1]TT Ô TÔ- HUAN'!E29</f>
        <v>30</v>
      </c>
      <c r="J29" s="165">
        <f xml:space="preserve"> '[1]TT Ô TÔ- HUAN'!E29+'[1]TT ĐHKK CUC BỘ-HUAN'!E29+'[1]TT MLCN- HUAN'!E29+'[1]TT ĐHKK TRUNG TAM-HUAN '!E29+'[1]TT TRANG BI DIEN-HUAN'!E29</f>
        <v>200</v>
      </c>
      <c r="K29" s="77"/>
      <c r="L29" s="77"/>
      <c r="M29" s="77"/>
      <c r="N29" s="77"/>
      <c r="O29" s="118"/>
      <c r="P29" s="118">
        <v>10000</v>
      </c>
      <c r="Q29" s="127">
        <f t="shared" si="0"/>
        <v>2000000</v>
      </c>
    </row>
    <row r="30" spans="1:17" ht="23.1" customHeight="1" x14ac:dyDescent="0.3">
      <c r="A30" s="84">
        <v>17</v>
      </c>
      <c r="B30" s="35" t="s">
        <v>262</v>
      </c>
      <c r="C30" s="119" t="s">
        <v>91</v>
      </c>
      <c r="D30" s="78" t="s">
        <v>7</v>
      </c>
      <c r="E30" s="118">
        <f>'[1]TT TRANG BI DIEN-HUAN'!E30</f>
        <v>20</v>
      </c>
      <c r="F30" s="118">
        <f>'[1]TT MLCN- HUAN'!E30</f>
        <v>10</v>
      </c>
      <c r="G30" s="118">
        <f xml:space="preserve"> '[1]TT ĐHKK CUC BỘ-HUAN'!E30</f>
        <v>0</v>
      </c>
      <c r="H30" s="118">
        <f>'[1]TT ĐHKK TRUNG TAM-HUAN '!E30</f>
        <v>0</v>
      </c>
      <c r="I30" s="118">
        <f>'[1]TT Ô TÔ- HUAN'!E30</f>
        <v>0</v>
      </c>
      <c r="J30" s="165">
        <f xml:space="preserve"> '[1]TT Ô TÔ- HUAN'!E30+'[1]TT ĐHKK CUC BỘ-HUAN'!E30+'[1]TT MLCN- HUAN'!E30+'[1]TT ĐHKK TRUNG TAM-HUAN '!E30+'[1]TT TRANG BI DIEN-HUAN'!E30</f>
        <v>30</v>
      </c>
      <c r="K30" s="77">
        <v>24</v>
      </c>
      <c r="L30" s="77"/>
      <c r="M30" s="77"/>
      <c r="N30" s="125"/>
      <c r="O30" s="118"/>
      <c r="P30" s="118">
        <v>40000</v>
      </c>
      <c r="Q30" s="127">
        <f t="shared" si="0"/>
        <v>1200000</v>
      </c>
    </row>
    <row r="31" spans="1:17" ht="23.1" customHeight="1" x14ac:dyDescent="0.3">
      <c r="A31" s="84">
        <v>18</v>
      </c>
      <c r="B31" s="35" t="s">
        <v>263</v>
      </c>
      <c r="C31" s="119" t="s">
        <v>91</v>
      </c>
      <c r="D31" s="78" t="s">
        <v>7</v>
      </c>
      <c r="E31" s="118">
        <f>'[1]TT TRANG BI DIEN-HUAN'!E31</f>
        <v>20</v>
      </c>
      <c r="F31" s="118">
        <f>'[1]TT MLCN- HUAN'!E31</f>
        <v>10</v>
      </c>
      <c r="G31" s="118">
        <f xml:space="preserve"> '[1]TT ĐHKK CUC BỘ-HUAN'!E31</f>
        <v>0</v>
      </c>
      <c r="H31" s="118">
        <f>'[1]TT ĐHKK TRUNG TAM-HUAN '!E31</f>
        <v>0</v>
      </c>
      <c r="I31" s="118">
        <f>'[1]TT Ô TÔ- HUAN'!E31</f>
        <v>0</v>
      </c>
      <c r="J31" s="165">
        <f xml:space="preserve"> '[1]TT Ô TÔ- HUAN'!E31+'[1]TT ĐHKK CUC BỘ-HUAN'!E31+'[1]TT MLCN- HUAN'!E31+'[1]TT ĐHKK TRUNG TAM-HUAN '!E31+'[1]TT TRANG BI DIEN-HUAN'!E31</f>
        <v>30</v>
      </c>
      <c r="K31" s="77">
        <v>6</v>
      </c>
      <c r="L31" s="77"/>
      <c r="M31" s="77"/>
      <c r="N31" s="77"/>
      <c r="O31" s="118"/>
      <c r="P31" s="118">
        <v>40000</v>
      </c>
      <c r="Q31" s="127">
        <f t="shared" si="0"/>
        <v>1200000</v>
      </c>
    </row>
    <row r="32" spans="1:17" ht="23.1" customHeight="1" x14ac:dyDescent="0.3">
      <c r="A32" s="84">
        <v>19</v>
      </c>
      <c r="B32" s="30" t="s">
        <v>264</v>
      </c>
      <c r="C32" s="119" t="s">
        <v>91</v>
      </c>
      <c r="D32" s="78" t="s">
        <v>7</v>
      </c>
      <c r="E32" s="118">
        <f>'[1]TT TRANG BI DIEN-HUAN'!E32</f>
        <v>4</v>
      </c>
      <c r="F32" s="118">
        <f>'[1]TT MLCN- HUAN'!E32</f>
        <v>4</v>
      </c>
      <c r="G32" s="118">
        <f xml:space="preserve"> '[1]TT ĐHKK CUC BỘ-HUAN'!E32</f>
        <v>0</v>
      </c>
      <c r="H32" s="118">
        <f>'[1]TT ĐHKK TRUNG TAM-HUAN '!E32</f>
        <v>0</v>
      </c>
      <c r="I32" s="118">
        <f>'[1]TT Ô TÔ- HUAN'!E32</f>
        <v>0</v>
      </c>
      <c r="J32" s="165">
        <f xml:space="preserve"> '[1]TT Ô TÔ- HUAN'!E32+'[1]TT ĐHKK CUC BỘ-HUAN'!E32+'[1]TT MLCN- HUAN'!E32+'[1]TT ĐHKK TRUNG TAM-HUAN '!E32+'[1]TT TRANG BI DIEN-HUAN'!E32</f>
        <v>8</v>
      </c>
      <c r="K32" s="77">
        <v>48</v>
      </c>
      <c r="L32" s="77">
        <v>18</v>
      </c>
      <c r="M32" s="77"/>
      <c r="N32" s="77">
        <v>100</v>
      </c>
      <c r="O32" s="118"/>
      <c r="P32" s="118">
        <v>60000</v>
      </c>
      <c r="Q32" s="127">
        <f t="shared" si="0"/>
        <v>480000</v>
      </c>
    </row>
    <row r="33" spans="1:17" ht="23.1" customHeight="1" x14ac:dyDescent="0.3">
      <c r="A33" s="84">
        <v>20</v>
      </c>
      <c r="B33" s="26" t="s">
        <v>265</v>
      </c>
      <c r="C33" s="119" t="s">
        <v>91</v>
      </c>
      <c r="D33" s="78" t="s">
        <v>7</v>
      </c>
      <c r="E33" s="118">
        <f>'[1]TT TRANG BI DIEN-HUAN'!E33</f>
        <v>2</v>
      </c>
      <c r="F33" s="118">
        <f>'[1]TT MLCN- HUAN'!E33</f>
        <v>0</v>
      </c>
      <c r="G33" s="118">
        <f xml:space="preserve"> '[1]TT ĐHKK CUC BỘ-HUAN'!E33</f>
        <v>0</v>
      </c>
      <c r="H33" s="118">
        <f>'[1]TT ĐHKK TRUNG TAM-HUAN '!E33</f>
        <v>0</v>
      </c>
      <c r="I33" s="118">
        <f>'[1]TT Ô TÔ- HUAN'!E33</f>
        <v>0</v>
      </c>
      <c r="J33" s="165">
        <f xml:space="preserve"> '[1]TT Ô TÔ- HUAN'!E33+'[1]TT ĐHKK CUC BỘ-HUAN'!E33+'[1]TT MLCN- HUAN'!E33+'[1]TT ĐHKK TRUNG TAM-HUAN '!E33+'[1]TT TRANG BI DIEN-HUAN'!E33</f>
        <v>2</v>
      </c>
      <c r="K33" s="77"/>
      <c r="L33" s="77"/>
      <c r="M33" s="77"/>
      <c r="N33" s="77"/>
      <c r="O33" s="118"/>
      <c r="P33" s="118">
        <v>60000</v>
      </c>
      <c r="Q33" s="127">
        <f t="shared" si="0"/>
        <v>120000</v>
      </c>
    </row>
    <row r="34" spans="1:17" ht="23.1" customHeight="1" x14ac:dyDescent="0.3">
      <c r="A34" s="84">
        <v>21</v>
      </c>
      <c r="B34" s="30" t="s">
        <v>266</v>
      </c>
      <c r="C34" s="119" t="s">
        <v>91</v>
      </c>
      <c r="D34" s="77" t="s">
        <v>267</v>
      </c>
      <c r="E34" s="118">
        <f>'[1]TT TRANG BI DIEN-HUAN'!E34</f>
        <v>50</v>
      </c>
      <c r="F34" s="118">
        <f>'[1]TT MLCN- HUAN'!E34</f>
        <v>10</v>
      </c>
      <c r="G34" s="118">
        <f xml:space="preserve"> '[1]TT ĐHKK CUC BỘ-HUAN'!E34</f>
        <v>0</v>
      </c>
      <c r="H34" s="118">
        <f>'[1]TT ĐHKK TRUNG TAM-HUAN '!E34</f>
        <v>0</v>
      </c>
      <c r="I34" s="118">
        <f>'[1]TT Ô TÔ- HUAN'!E34</f>
        <v>0</v>
      </c>
      <c r="J34" s="165">
        <f xml:space="preserve"> '[1]TT Ô TÔ- HUAN'!E34+'[1]TT ĐHKK CUC BỘ-HUAN'!E34+'[1]TT MLCN- HUAN'!E34+'[1]TT ĐHKK TRUNG TAM-HUAN '!E34+'[1]TT TRANG BI DIEN-HUAN'!E34</f>
        <v>60</v>
      </c>
      <c r="K34" s="77"/>
      <c r="L34" s="77"/>
      <c r="M34" s="77"/>
      <c r="N34" s="77"/>
      <c r="O34" s="118"/>
      <c r="P34" s="118">
        <v>10000</v>
      </c>
      <c r="Q34" s="127">
        <f t="shared" si="0"/>
        <v>600000</v>
      </c>
    </row>
    <row r="35" spans="1:17" ht="23.1" customHeight="1" x14ac:dyDescent="0.3">
      <c r="A35" s="84">
        <v>22</v>
      </c>
      <c r="B35" s="30" t="s">
        <v>268</v>
      </c>
      <c r="C35" s="119" t="s">
        <v>91</v>
      </c>
      <c r="D35" s="78" t="s">
        <v>7</v>
      </c>
      <c r="E35" s="118">
        <f>'[1]TT TRANG BI DIEN-HUAN'!E35</f>
        <v>10</v>
      </c>
      <c r="F35" s="118">
        <f>'[1]TT MLCN- HUAN'!E35</f>
        <v>10</v>
      </c>
      <c r="G35" s="118">
        <f xml:space="preserve"> '[1]TT ĐHKK CUC BỘ-HUAN'!E35</f>
        <v>0</v>
      </c>
      <c r="H35" s="118">
        <f>'[1]TT ĐHKK TRUNG TAM-HUAN '!E35</f>
        <v>0</v>
      </c>
      <c r="I35" s="118">
        <f>'[1]TT Ô TÔ- HUAN'!E35</f>
        <v>0</v>
      </c>
      <c r="J35" s="165">
        <f xml:space="preserve"> '[1]TT Ô TÔ- HUAN'!E35+'[1]TT ĐHKK CUC BỘ-HUAN'!E35+'[1]TT MLCN- HUAN'!E35+'[1]TT ĐHKK TRUNG TAM-HUAN '!E35+'[1]TT TRANG BI DIEN-HUAN'!E35</f>
        <v>20</v>
      </c>
      <c r="K35" s="118"/>
      <c r="L35" s="118"/>
      <c r="M35" s="126"/>
      <c r="N35" s="118"/>
      <c r="O35" s="118"/>
      <c r="P35" s="118">
        <v>15000</v>
      </c>
      <c r="Q35" s="127">
        <f t="shared" si="0"/>
        <v>300000</v>
      </c>
    </row>
    <row r="36" spans="1:17" ht="23.1" customHeight="1" x14ac:dyDescent="0.3">
      <c r="A36" s="84">
        <v>23</v>
      </c>
      <c r="B36" s="123" t="s">
        <v>269</v>
      </c>
      <c r="C36" s="77" t="s">
        <v>21</v>
      </c>
      <c r="D36" s="77" t="s">
        <v>270</v>
      </c>
      <c r="E36" s="118">
        <f>'[1]TT TRANG BI DIEN-HUAN'!E36</f>
        <v>0</v>
      </c>
      <c r="F36" s="118">
        <f>'[1]TT MLCN- HUAN'!E36</f>
        <v>2</v>
      </c>
      <c r="G36" s="118">
        <f xml:space="preserve"> '[1]TT ĐHKK CUC BỘ-HUAN'!E36</f>
        <v>0</v>
      </c>
      <c r="H36" s="118">
        <f>'[1]TT ĐHKK TRUNG TAM-HUAN '!E36</f>
        <v>0</v>
      </c>
      <c r="I36" s="118">
        <f>'[1]TT Ô TÔ- HUAN'!E36</f>
        <v>0</v>
      </c>
      <c r="J36" s="165">
        <f xml:space="preserve"> '[1]TT Ô TÔ- HUAN'!E36+'[1]TT ĐHKK CUC BỘ-HUAN'!E36+'[1]TT MLCN- HUAN'!E36+'[1]TT ĐHKK TRUNG TAM-HUAN '!E36+'[1]TT TRANG BI DIEN-HUAN'!E36</f>
        <v>2</v>
      </c>
      <c r="K36" s="77">
        <v>10</v>
      </c>
      <c r="L36" s="119"/>
      <c r="M36" s="118"/>
      <c r="N36" s="118"/>
      <c r="O36" s="118"/>
      <c r="P36" s="127">
        <v>300000</v>
      </c>
      <c r="Q36" s="127">
        <f t="shared" si="0"/>
        <v>600000</v>
      </c>
    </row>
    <row r="37" spans="1:17" ht="23.1" customHeight="1" x14ac:dyDescent="0.3">
      <c r="A37" s="84">
        <v>24</v>
      </c>
      <c r="B37" s="123" t="s">
        <v>132</v>
      </c>
      <c r="C37" s="77" t="s">
        <v>21</v>
      </c>
      <c r="D37" s="77" t="s">
        <v>270</v>
      </c>
      <c r="E37" s="118">
        <f>'[1]TT TRANG BI DIEN-HUAN'!E37</f>
        <v>0</v>
      </c>
      <c r="F37" s="118">
        <f>'[1]TT MLCN- HUAN'!E37</f>
        <v>15</v>
      </c>
      <c r="G37" s="118">
        <f xml:space="preserve"> '[1]TT ĐHKK CUC BỘ-HUAN'!E37</f>
        <v>20</v>
      </c>
      <c r="H37" s="118">
        <f>'[1]TT ĐHKK TRUNG TAM-HUAN '!E37</f>
        <v>6</v>
      </c>
      <c r="I37" s="118">
        <f>'[1]TT Ô TÔ- HUAN'!E37</f>
        <v>0</v>
      </c>
      <c r="J37" s="165">
        <f xml:space="preserve"> '[1]TT Ô TÔ- HUAN'!E37+'[1]TT ĐHKK CUC BỘ-HUAN'!E37+'[1]TT MLCN- HUAN'!E37+'[1]TT ĐHKK TRUNG TAM-HUAN '!E37+'[1]TT TRANG BI DIEN-HUAN'!E37</f>
        <v>41</v>
      </c>
      <c r="K37" s="77">
        <v>5</v>
      </c>
      <c r="L37" s="119"/>
      <c r="M37" s="118"/>
      <c r="N37" s="118"/>
      <c r="O37" s="118"/>
      <c r="P37" s="118">
        <v>450000</v>
      </c>
      <c r="Q37" s="127">
        <f t="shared" si="0"/>
        <v>18450000</v>
      </c>
    </row>
    <row r="38" spans="1:17" ht="23.1" customHeight="1" x14ac:dyDescent="0.3">
      <c r="A38" s="84">
        <v>25</v>
      </c>
      <c r="B38" s="123" t="s">
        <v>271</v>
      </c>
      <c r="C38" s="77" t="s">
        <v>21</v>
      </c>
      <c r="D38" s="77" t="s">
        <v>270</v>
      </c>
      <c r="E38" s="118">
        <f>'[1]TT TRANG BI DIEN-HUAN'!E38</f>
        <v>0</v>
      </c>
      <c r="F38" s="118">
        <f>'[1]TT MLCN- HUAN'!E38</f>
        <v>10</v>
      </c>
      <c r="G38" s="118">
        <f xml:space="preserve"> '[1]TT ĐHKK CUC BỘ-HUAN'!E38</f>
        <v>20</v>
      </c>
      <c r="H38" s="118">
        <f>'[1]TT ĐHKK TRUNG TAM-HUAN '!E38</f>
        <v>6</v>
      </c>
      <c r="I38" s="118">
        <f>'[1]TT Ô TÔ- HUAN'!E38</f>
        <v>0</v>
      </c>
      <c r="J38" s="165">
        <f xml:space="preserve"> '[1]TT Ô TÔ- HUAN'!E38+'[1]TT ĐHKK CUC BỘ-HUAN'!E38+'[1]TT MLCN- HUAN'!E38+'[1]TT ĐHKK TRUNG TAM-HUAN '!E38+'[1]TT TRANG BI DIEN-HUAN'!E38</f>
        <v>36</v>
      </c>
      <c r="K38" s="77">
        <v>5</v>
      </c>
      <c r="L38" s="119"/>
      <c r="M38" s="118"/>
      <c r="N38" s="118"/>
      <c r="O38" s="118"/>
      <c r="P38" s="118">
        <v>600000</v>
      </c>
      <c r="Q38" s="127">
        <f t="shared" si="0"/>
        <v>21600000</v>
      </c>
    </row>
    <row r="39" spans="1:17" ht="23.1" customHeight="1" x14ac:dyDescent="0.3">
      <c r="A39" s="84">
        <v>26</v>
      </c>
      <c r="B39" s="123" t="s">
        <v>272</v>
      </c>
      <c r="C39" s="77" t="s">
        <v>21</v>
      </c>
      <c r="D39" s="77" t="s">
        <v>270</v>
      </c>
      <c r="E39" s="118">
        <f>'[1]TT TRANG BI DIEN-HUAN'!E39</f>
        <v>0</v>
      </c>
      <c r="F39" s="118">
        <f>'[1]TT MLCN- HUAN'!E39</f>
        <v>6</v>
      </c>
      <c r="G39" s="118">
        <f xml:space="preserve"> '[1]TT ĐHKK CUC BỘ-HUAN'!E39</f>
        <v>4</v>
      </c>
      <c r="H39" s="118">
        <f>'[1]TT ĐHKK TRUNG TAM-HUAN '!E39</f>
        <v>6</v>
      </c>
      <c r="I39" s="118">
        <f>'[1]TT Ô TÔ- HUAN'!E39</f>
        <v>0</v>
      </c>
      <c r="J39" s="165">
        <f xml:space="preserve"> '[1]TT Ô TÔ- HUAN'!E39+'[1]TT ĐHKK CUC BỘ-HUAN'!E39+'[1]TT MLCN- HUAN'!E39+'[1]TT ĐHKK TRUNG TAM-HUAN '!E39+'[1]TT TRANG BI DIEN-HUAN'!E39</f>
        <v>16</v>
      </c>
      <c r="K39" s="77">
        <v>30</v>
      </c>
      <c r="L39" s="119"/>
      <c r="M39" s="118"/>
      <c r="N39" s="118"/>
      <c r="O39" s="118"/>
      <c r="P39" s="118">
        <v>1000000</v>
      </c>
      <c r="Q39" s="127">
        <f t="shared" si="0"/>
        <v>16000000</v>
      </c>
    </row>
    <row r="40" spans="1:17" ht="23.1" customHeight="1" x14ac:dyDescent="0.3">
      <c r="A40" s="84">
        <v>27</v>
      </c>
      <c r="B40" s="123" t="s">
        <v>134</v>
      </c>
      <c r="C40" s="77" t="s">
        <v>21</v>
      </c>
      <c r="D40" s="77" t="s">
        <v>270</v>
      </c>
      <c r="E40" s="118">
        <f>'[1]TT TRANG BI DIEN-HUAN'!E40</f>
        <v>0</v>
      </c>
      <c r="F40" s="118">
        <f>'[1]TT MLCN- HUAN'!E40</f>
        <v>0</v>
      </c>
      <c r="G40" s="118">
        <f xml:space="preserve"> '[1]TT ĐHKK CUC BỘ-HUAN'!E40</f>
        <v>0</v>
      </c>
      <c r="H40" s="118">
        <f>'[1]TT ĐHKK TRUNG TAM-HUAN '!E40</f>
        <v>0</v>
      </c>
      <c r="I40" s="118">
        <f>'[1]TT Ô TÔ- HUAN'!E40</f>
        <v>0</v>
      </c>
      <c r="J40" s="165">
        <f xml:space="preserve"> '[1]TT Ô TÔ- HUAN'!E40+'[1]TT ĐHKK CUC BỘ-HUAN'!E40+'[1]TT MLCN- HUAN'!E40+'[1]TT ĐHKK TRUNG TAM-HUAN '!E40+'[1]TT TRANG BI DIEN-HUAN'!E40</f>
        <v>0</v>
      </c>
      <c r="K40" s="77">
        <v>15</v>
      </c>
      <c r="L40" s="119"/>
      <c r="M40" s="118"/>
      <c r="N40" s="118"/>
      <c r="O40" s="118"/>
      <c r="P40" s="118">
        <v>1500000</v>
      </c>
      <c r="Q40" s="127">
        <f t="shared" si="0"/>
        <v>0</v>
      </c>
    </row>
    <row r="41" spans="1:17" ht="23.1" customHeight="1" x14ac:dyDescent="0.3">
      <c r="A41" s="84">
        <v>28</v>
      </c>
      <c r="B41" s="30" t="s">
        <v>273</v>
      </c>
      <c r="C41" s="77" t="s">
        <v>13</v>
      </c>
      <c r="D41" s="77" t="s">
        <v>7</v>
      </c>
      <c r="E41" s="118">
        <f>'[1]TT TRANG BI DIEN-HUAN'!E41</f>
        <v>0</v>
      </c>
      <c r="F41" s="118">
        <f>'[1]TT MLCN- HUAN'!E41</f>
        <v>20</v>
      </c>
      <c r="G41" s="118">
        <f xml:space="preserve"> '[1]TT ĐHKK CUC BỘ-HUAN'!E41</f>
        <v>0</v>
      </c>
      <c r="H41" s="118">
        <f>'[1]TT ĐHKK TRUNG TAM-HUAN '!E41</f>
        <v>0</v>
      </c>
      <c r="I41" s="118">
        <f>'[1]TT Ô TÔ- HUAN'!E41</f>
        <v>0</v>
      </c>
      <c r="J41" s="165">
        <f xml:space="preserve"> '[1]TT Ô TÔ- HUAN'!E41+'[1]TT ĐHKK CUC BỘ-HUAN'!E41+'[1]TT MLCN- HUAN'!E41+'[1]TT ĐHKK TRUNG TAM-HUAN '!E41+'[1]TT TRANG BI DIEN-HUAN'!E41</f>
        <v>20</v>
      </c>
      <c r="K41" s="77">
        <v>5</v>
      </c>
      <c r="L41" s="119"/>
      <c r="M41" s="118"/>
      <c r="N41" s="118"/>
      <c r="O41" s="118"/>
      <c r="P41" s="118">
        <v>20000</v>
      </c>
      <c r="Q41" s="127">
        <f t="shared" si="0"/>
        <v>400000</v>
      </c>
    </row>
    <row r="42" spans="1:17" ht="23.1" customHeight="1" x14ac:dyDescent="0.3">
      <c r="A42" s="84">
        <v>29</v>
      </c>
      <c r="B42" s="30" t="s">
        <v>274</v>
      </c>
      <c r="C42" s="77" t="s">
        <v>13</v>
      </c>
      <c r="D42" s="77" t="s">
        <v>7</v>
      </c>
      <c r="E42" s="118">
        <f>'[1]TT TRANG BI DIEN-HUAN'!E42</f>
        <v>0</v>
      </c>
      <c r="F42" s="118">
        <f>'[1]TT MLCN- HUAN'!E42</f>
        <v>20</v>
      </c>
      <c r="G42" s="118">
        <f xml:space="preserve"> '[1]TT ĐHKK CUC BỘ-HUAN'!E42</f>
        <v>0</v>
      </c>
      <c r="H42" s="118">
        <f>'[1]TT ĐHKK TRUNG TAM-HUAN '!E42</f>
        <v>10</v>
      </c>
      <c r="I42" s="118">
        <f>'[1]TT Ô TÔ- HUAN'!E42</f>
        <v>0</v>
      </c>
      <c r="J42" s="165">
        <f xml:space="preserve"> '[1]TT Ô TÔ- HUAN'!E42+'[1]TT ĐHKK CUC BỘ-HUAN'!E42+'[1]TT MLCN- HUAN'!E42+'[1]TT ĐHKK TRUNG TAM-HUAN '!E42+'[1]TT TRANG BI DIEN-HUAN'!E42</f>
        <v>30</v>
      </c>
      <c r="K42" s="77">
        <v>5</v>
      </c>
      <c r="L42" s="119"/>
      <c r="M42" s="118"/>
      <c r="N42" s="118"/>
      <c r="O42" s="118"/>
      <c r="P42" s="118">
        <v>20000</v>
      </c>
      <c r="Q42" s="127">
        <f t="shared" si="0"/>
        <v>600000</v>
      </c>
    </row>
    <row r="43" spans="1:17" ht="23.1" customHeight="1" x14ac:dyDescent="0.3">
      <c r="A43" s="84">
        <v>30</v>
      </c>
      <c r="B43" s="30" t="s">
        <v>275</v>
      </c>
      <c r="C43" s="77" t="s">
        <v>13</v>
      </c>
      <c r="D43" s="77" t="s">
        <v>7</v>
      </c>
      <c r="E43" s="118">
        <f>'[1]TT TRANG BI DIEN-HUAN'!E43</f>
        <v>0</v>
      </c>
      <c r="F43" s="118">
        <f>'[1]TT MLCN- HUAN'!E43</f>
        <v>20</v>
      </c>
      <c r="G43" s="118">
        <f xml:space="preserve"> '[1]TT ĐHKK CUC BỘ-HUAN'!E43</f>
        <v>0</v>
      </c>
      <c r="H43" s="118">
        <f>'[1]TT ĐHKK TRUNG TAM-HUAN '!E43</f>
        <v>0</v>
      </c>
      <c r="I43" s="118">
        <f>'[1]TT Ô TÔ- HUAN'!E43</f>
        <v>0</v>
      </c>
      <c r="J43" s="165">
        <f xml:space="preserve"> '[1]TT Ô TÔ- HUAN'!E43+'[1]TT ĐHKK CUC BỘ-HUAN'!E43+'[1]TT MLCN- HUAN'!E43+'[1]TT ĐHKK TRUNG TAM-HUAN '!E43+'[1]TT TRANG BI DIEN-HUAN'!E43</f>
        <v>20</v>
      </c>
      <c r="K43" s="77">
        <v>5</v>
      </c>
      <c r="L43" s="119"/>
      <c r="M43" s="118"/>
      <c r="N43" s="118"/>
      <c r="O43" s="118"/>
      <c r="P43" s="118">
        <v>20000</v>
      </c>
      <c r="Q43" s="127">
        <f t="shared" si="0"/>
        <v>400000</v>
      </c>
    </row>
    <row r="44" spans="1:17" ht="23.1" customHeight="1" x14ac:dyDescent="0.3">
      <c r="A44" s="84">
        <v>31</v>
      </c>
      <c r="B44" s="30" t="s">
        <v>276</v>
      </c>
      <c r="C44" s="77" t="s">
        <v>13</v>
      </c>
      <c r="D44" s="77" t="s">
        <v>7</v>
      </c>
      <c r="E44" s="118">
        <f>'[1]TT TRANG BI DIEN-HUAN'!E44</f>
        <v>0</v>
      </c>
      <c r="F44" s="118">
        <f>'[1]TT MLCN- HUAN'!E44</f>
        <v>20</v>
      </c>
      <c r="G44" s="118">
        <f xml:space="preserve"> '[1]TT ĐHKK CUC BỘ-HUAN'!E44</f>
        <v>0</v>
      </c>
      <c r="H44" s="118">
        <f>'[1]TT ĐHKK TRUNG TAM-HUAN '!E44</f>
        <v>0</v>
      </c>
      <c r="I44" s="118">
        <f>'[1]TT Ô TÔ- HUAN'!E44</f>
        <v>0</v>
      </c>
      <c r="J44" s="165">
        <f xml:space="preserve"> '[1]TT Ô TÔ- HUAN'!E44+'[1]TT ĐHKK CUC BỘ-HUAN'!E44+'[1]TT MLCN- HUAN'!E44+'[1]TT ĐHKK TRUNG TAM-HUAN '!E44+'[1]TT TRANG BI DIEN-HUAN'!E44</f>
        <v>20</v>
      </c>
      <c r="K44" s="77">
        <v>4</v>
      </c>
      <c r="L44" s="119"/>
      <c r="M44" s="118"/>
      <c r="N44" s="118"/>
      <c r="O44" s="118"/>
      <c r="P44" s="118">
        <v>20000</v>
      </c>
      <c r="Q44" s="127">
        <f t="shared" si="0"/>
        <v>400000</v>
      </c>
    </row>
    <row r="45" spans="1:17" ht="23.1" customHeight="1" x14ac:dyDescent="0.3">
      <c r="A45" s="84">
        <v>32</v>
      </c>
      <c r="B45" s="30" t="s">
        <v>277</v>
      </c>
      <c r="C45" s="77" t="s">
        <v>13</v>
      </c>
      <c r="D45" s="77" t="s">
        <v>7</v>
      </c>
      <c r="E45" s="118">
        <f>'[1]TT TRANG BI DIEN-HUAN'!E45</f>
        <v>0</v>
      </c>
      <c r="F45" s="118">
        <f>'[1]TT MLCN- HUAN'!E45</f>
        <v>10</v>
      </c>
      <c r="G45" s="118">
        <f xml:space="preserve"> '[1]TT ĐHKK CUC BỘ-HUAN'!E45</f>
        <v>0</v>
      </c>
      <c r="H45" s="118">
        <f>'[1]TT ĐHKK TRUNG TAM-HUAN '!E45</f>
        <v>10</v>
      </c>
      <c r="I45" s="118">
        <f>'[1]TT Ô TÔ- HUAN'!E45</f>
        <v>0</v>
      </c>
      <c r="J45" s="165">
        <f xml:space="preserve"> '[1]TT Ô TÔ- HUAN'!E45+'[1]TT ĐHKK CUC BỘ-HUAN'!E45+'[1]TT MLCN- HUAN'!E45+'[1]TT ĐHKK TRUNG TAM-HUAN '!E45+'[1]TT TRANG BI DIEN-HUAN'!E45</f>
        <v>20</v>
      </c>
      <c r="K45" s="77">
        <v>4</v>
      </c>
      <c r="L45" s="119"/>
      <c r="M45" s="118"/>
      <c r="N45" s="118"/>
      <c r="O45" s="118"/>
      <c r="P45" s="118">
        <v>20000</v>
      </c>
      <c r="Q45" s="127">
        <f t="shared" si="0"/>
        <v>400000</v>
      </c>
    </row>
    <row r="46" spans="1:17" ht="23.1" customHeight="1" x14ac:dyDescent="0.3">
      <c r="A46" s="84">
        <v>33</v>
      </c>
      <c r="B46" s="30" t="s">
        <v>278</v>
      </c>
      <c r="C46" s="77" t="s">
        <v>13</v>
      </c>
      <c r="D46" s="77" t="s">
        <v>7</v>
      </c>
      <c r="E46" s="118">
        <f>'[1]TT TRANG BI DIEN-HUAN'!E46</f>
        <v>0</v>
      </c>
      <c r="F46" s="118">
        <f>'[1]TT MLCN- HUAN'!E46</f>
        <v>10</v>
      </c>
      <c r="G46" s="118">
        <f xml:space="preserve"> '[1]TT ĐHKK CUC BỘ-HUAN'!E46</f>
        <v>0</v>
      </c>
      <c r="H46" s="118">
        <f>'[1]TT ĐHKK TRUNG TAM-HUAN '!E46</f>
        <v>0</v>
      </c>
      <c r="I46" s="118">
        <f>'[1]TT Ô TÔ- HUAN'!E46</f>
        <v>0</v>
      </c>
      <c r="J46" s="165">
        <f xml:space="preserve"> '[1]TT Ô TÔ- HUAN'!E46+'[1]TT ĐHKK CUC BỘ-HUAN'!E46+'[1]TT MLCN- HUAN'!E46+'[1]TT ĐHKK TRUNG TAM-HUAN '!E46+'[1]TT TRANG BI DIEN-HUAN'!E46</f>
        <v>10</v>
      </c>
      <c r="K46" s="77">
        <v>4</v>
      </c>
      <c r="L46" s="119"/>
      <c r="M46" s="118"/>
      <c r="N46" s="118"/>
      <c r="O46" s="118"/>
      <c r="P46" s="118">
        <v>20000</v>
      </c>
      <c r="Q46" s="127">
        <f t="shared" si="0"/>
        <v>200000</v>
      </c>
    </row>
    <row r="47" spans="1:17" ht="23.1" customHeight="1" x14ac:dyDescent="0.3">
      <c r="A47" s="84">
        <v>34</v>
      </c>
      <c r="B47" s="30" t="s">
        <v>279</v>
      </c>
      <c r="C47" s="77" t="s">
        <v>13</v>
      </c>
      <c r="D47" s="77" t="s">
        <v>7</v>
      </c>
      <c r="E47" s="118">
        <f>'[1]TT TRANG BI DIEN-HUAN'!E47</f>
        <v>0</v>
      </c>
      <c r="F47" s="118">
        <f>'[1]TT MLCN- HUAN'!E47</f>
        <v>10</v>
      </c>
      <c r="G47" s="118">
        <f xml:space="preserve"> '[1]TT ĐHKK CUC BỘ-HUAN'!E47</f>
        <v>20</v>
      </c>
      <c r="H47" s="118">
        <f>'[1]TT ĐHKK TRUNG TAM-HUAN '!E47</f>
        <v>0</v>
      </c>
      <c r="I47" s="118">
        <f>'[1]TT Ô TÔ- HUAN'!E47</f>
        <v>10</v>
      </c>
      <c r="J47" s="165">
        <f xml:space="preserve"> '[1]TT Ô TÔ- HUAN'!E47+'[1]TT ĐHKK CUC BỘ-HUAN'!E47+'[1]TT MLCN- HUAN'!E47+'[1]TT ĐHKK TRUNG TAM-HUAN '!E47+'[1]TT TRANG BI DIEN-HUAN'!E47</f>
        <v>40</v>
      </c>
      <c r="K47" s="77">
        <v>10</v>
      </c>
      <c r="L47" s="119"/>
      <c r="M47" s="118"/>
      <c r="N47" s="118"/>
      <c r="O47" s="118"/>
      <c r="P47" s="118">
        <v>20000</v>
      </c>
      <c r="Q47" s="127">
        <f t="shared" si="0"/>
        <v>800000</v>
      </c>
    </row>
    <row r="48" spans="1:17" ht="23.1" customHeight="1" x14ac:dyDescent="0.3">
      <c r="A48" s="84">
        <v>35</v>
      </c>
      <c r="B48" s="128" t="s">
        <v>280</v>
      </c>
      <c r="C48" s="77" t="s">
        <v>21</v>
      </c>
      <c r="D48" s="119" t="s">
        <v>80</v>
      </c>
      <c r="E48" s="118">
        <f>'[1]TT TRANG BI DIEN-HUAN'!E48</f>
        <v>0</v>
      </c>
      <c r="F48" s="118">
        <f>'[1]TT MLCN- HUAN'!E48</f>
        <v>6</v>
      </c>
      <c r="G48" s="118">
        <f xml:space="preserve"> '[1]TT ĐHKK CUC BỘ-HUAN'!E48</f>
        <v>10</v>
      </c>
      <c r="H48" s="118">
        <f>'[1]TT ĐHKK TRUNG TAM-HUAN '!E48</f>
        <v>7</v>
      </c>
      <c r="I48" s="118">
        <f>'[1]TT Ô TÔ- HUAN'!E48</f>
        <v>0</v>
      </c>
      <c r="J48" s="165">
        <f xml:space="preserve"> '[1]TT Ô TÔ- HUAN'!E48+'[1]TT ĐHKK CUC BỘ-HUAN'!E48+'[1]TT MLCN- HUAN'!E48+'[1]TT ĐHKK TRUNG TAM-HUAN '!E48+'[1]TT TRANG BI DIEN-HUAN'!E48</f>
        <v>23</v>
      </c>
      <c r="K48" s="77">
        <v>3</v>
      </c>
      <c r="L48" s="118"/>
      <c r="M48" s="118"/>
      <c r="N48" s="118"/>
      <c r="O48" s="118"/>
      <c r="P48" s="118">
        <v>1400000</v>
      </c>
      <c r="Q48" s="127">
        <f t="shared" si="0"/>
        <v>32200000</v>
      </c>
    </row>
    <row r="49" spans="1:17" ht="23.1" customHeight="1" x14ac:dyDescent="0.3">
      <c r="A49" s="84">
        <v>36</v>
      </c>
      <c r="B49" s="128" t="s">
        <v>281</v>
      </c>
      <c r="C49" s="77" t="s">
        <v>21</v>
      </c>
      <c r="D49" s="119" t="s">
        <v>80</v>
      </c>
      <c r="E49" s="118">
        <f>'[1]TT TRANG BI DIEN-HUAN'!E49</f>
        <v>0</v>
      </c>
      <c r="F49" s="118">
        <f>'[1]TT MLCN- HUAN'!E49</f>
        <v>0</v>
      </c>
      <c r="G49" s="118">
        <f xml:space="preserve"> '[1]TT ĐHKK CUC BỘ-HUAN'!E49</f>
        <v>10</v>
      </c>
      <c r="H49" s="118">
        <f>'[1]TT ĐHKK TRUNG TAM-HUAN '!E49</f>
        <v>0</v>
      </c>
      <c r="I49" s="118">
        <f>'[1]TT Ô TÔ- HUAN'!E49</f>
        <v>0</v>
      </c>
      <c r="J49" s="165">
        <f xml:space="preserve"> '[1]TT Ô TÔ- HUAN'!E49+'[1]TT ĐHKK CUC BỘ-HUAN'!E49+'[1]TT MLCN- HUAN'!E49+'[1]TT ĐHKK TRUNG TAM-HUAN '!E49+'[1]TT TRANG BI DIEN-HUAN'!E49</f>
        <v>10</v>
      </c>
      <c r="K49" s="77">
        <v>3</v>
      </c>
      <c r="L49" s="118"/>
      <c r="M49" s="118"/>
      <c r="N49" s="118"/>
      <c r="O49" s="118"/>
      <c r="P49" s="118">
        <v>1400000</v>
      </c>
      <c r="Q49" s="127">
        <f t="shared" si="0"/>
        <v>14000000</v>
      </c>
    </row>
    <row r="50" spans="1:17" ht="23.1" customHeight="1" x14ac:dyDescent="0.3">
      <c r="A50" s="84">
        <v>37</v>
      </c>
      <c r="B50" s="128" t="s">
        <v>282</v>
      </c>
      <c r="C50" s="77" t="s">
        <v>21</v>
      </c>
      <c r="D50" s="119" t="s">
        <v>80</v>
      </c>
      <c r="E50" s="118">
        <f>'[1]TT TRANG BI DIEN-HUAN'!E50</f>
        <v>0</v>
      </c>
      <c r="F50" s="118">
        <f>'[1]TT MLCN- HUAN'!E50</f>
        <v>0</v>
      </c>
      <c r="G50" s="118">
        <f xml:space="preserve"> '[1]TT ĐHKK CUC BỘ-HUAN'!E50</f>
        <v>6</v>
      </c>
      <c r="H50" s="118">
        <f>'[1]TT ĐHKK TRUNG TAM-HUAN '!E50</f>
        <v>0</v>
      </c>
      <c r="I50" s="118">
        <f>'[1]TT Ô TÔ- HUAN'!E50</f>
        <v>0</v>
      </c>
      <c r="J50" s="165">
        <f xml:space="preserve"> '[1]TT Ô TÔ- HUAN'!E50+'[1]TT ĐHKK CUC BỘ-HUAN'!E50+'[1]TT MLCN- HUAN'!E50+'[1]TT ĐHKK TRUNG TAM-HUAN '!E50+'[1]TT TRANG BI DIEN-HUAN'!E50</f>
        <v>6</v>
      </c>
      <c r="K50" s="77">
        <v>3</v>
      </c>
      <c r="L50" s="118"/>
      <c r="M50" s="118"/>
      <c r="N50" s="118"/>
      <c r="O50" s="118"/>
      <c r="P50" s="118">
        <v>1400000</v>
      </c>
      <c r="Q50" s="127">
        <f t="shared" si="0"/>
        <v>8400000</v>
      </c>
    </row>
    <row r="51" spans="1:17" ht="23.1" customHeight="1" x14ac:dyDescent="0.3">
      <c r="A51" s="84">
        <v>38</v>
      </c>
      <c r="B51" s="128" t="s">
        <v>283</v>
      </c>
      <c r="C51" s="77" t="s">
        <v>21</v>
      </c>
      <c r="D51" s="119" t="s">
        <v>80</v>
      </c>
      <c r="E51" s="118">
        <f>'[1]TT TRANG BI DIEN-HUAN'!E51</f>
        <v>0</v>
      </c>
      <c r="F51" s="118">
        <f>'[1]TT MLCN- HUAN'!E51</f>
        <v>0</v>
      </c>
      <c r="G51" s="118">
        <f xml:space="preserve"> '[1]TT ĐHKK CUC BỘ-HUAN'!E51</f>
        <v>0</v>
      </c>
      <c r="H51" s="118">
        <f>'[1]TT ĐHKK TRUNG TAM-HUAN '!E51</f>
        <v>0</v>
      </c>
      <c r="I51" s="118">
        <f>'[1]TT Ô TÔ- HUAN'!E51</f>
        <v>8</v>
      </c>
      <c r="J51" s="165">
        <f xml:space="preserve"> '[1]TT Ô TÔ- HUAN'!E51+'[1]TT ĐHKK CUC BỘ-HUAN'!E51+'[1]TT MLCN- HUAN'!E51+'[1]TT ĐHKK TRUNG TAM-HUAN '!E51+'[1]TT TRANG BI DIEN-HUAN'!E51</f>
        <v>8</v>
      </c>
      <c r="K51" s="77">
        <v>3</v>
      </c>
      <c r="L51" s="118"/>
      <c r="M51" s="118"/>
      <c r="N51" s="118"/>
      <c r="O51" s="118"/>
      <c r="P51" s="118">
        <v>1400000</v>
      </c>
      <c r="Q51" s="127">
        <f t="shared" si="0"/>
        <v>11200000</v>
      </c>
    </row>
    <row r="52" spans="1:17" ht="23.1" customHeight="1" x14ac:dyDescent="0.3">
      <c r="A52" s="84">
        <v>39</v>
      </c>
      <c r="B52" s="26" t="s">
        <v>284</v>
      </c>
      <c r="C52" s="77" t="s">
        <v>19</v>
      </c>
      <c r="D52" s="77" t="s">
        <v>20</v>
      </c>
      <c r="E52" s="118">
        <f>'[1]TT TRANG BI DIEN-HUAN'!E52</f>
        <v>0</v>
      </c>
      <c r="F52" s="118">
        <f>'[1]TT MLCN- HUAN'!E52</f>
        <v>10</v>
      </c>
      <c r="G52" s="118">
        <f xml:space="preserve"> '[1]TT ĐHKK CUC BỘ-HUAN'!E52</f>
        <v>10</v>
      </c>
      <c r="H52" s="118">
        <f>'[1]TT ĐHKK TRUNG TAM-HUAN '!E52</f>
        <v>10</v>
      </c>
      <c r="I52" s="118">
        <f>'[1]TT Ô TÔ- HUAN'!E52</f>
        <v>0</v>
      </c>
      <c r="J52" s="165">
        <f xml:space="preserve"> '[1]TT Ô TÔ- HUAN'!E52+'[1]TT ĐHKK CUC BỘ-HUAN'!E52+'[1]TT MLCN- HUAN'!E52+'[1]TT ĐHKK TRUNG TAM-HUAN '!E52+'[1]TT TRANG BI DIEN-HUAN'!E52</f>
        <v>30</v>
      </c>
      <c r="K52" s="77"/>
      <c r="L52" s="77"/>
      <c r="M52" s="77"/>
      <c r="N52" s="77">
        <v>6</v>
      </c>
      <c r="O52" s="118"/>
      <c r="P52" s="118">
        <v>200000</v>
      </c>
      <c r="Q52" s="127">
        <f t="shared" si="0"/>
        <v>6000000</v>
      </c>
    </row>
    <row r="53" spans="1:17" ht="23.1" customHeight="1" x14ac:dyDescent="0.3">
      <c r="A53" s="84">
        <v>40</v>
      </c>
      <c r="B53" s="26" t="s">
        <v>285</v>
      </c>
      <c r="C53" s="77" t="s">
        <v>19</v>
      </c>
      <c r="D53" s="77" t="s">
        <v>20</v>
      </c>
      <c r="E53" s="118">
        <f>'[1]TT TRANG BI DIEN-HUAN'!E53</f>
        <v>0</v>
      </c>
      <c r="F53" s="118">
        <f>'[1]TT MLCN- HUAN'!E53</f>
        <v>0</v>
      </c>
      <c r="G53" s="118">
        <f xml:space="preserve"> '[1]TT ĐHKK CUC BỘ-HUAN'!E53</f>
        <v>5</v>
      </c>
      <c r="H53" s="118">
        <f>'[1]TT ĐHKK TRUNG TAM-HUAN '!E53</f>
        <v>0</v>
      </c>
      <c r="I53" s="118">
        <f>'[1]TT Ô TÔ- HUAN'!E53</f>
        <v>0</v>
      </c>
      <c r="J53" s="165">
        <f xml:space="preserve"> '[1]TT Ô TÔ- HUAN'!E53+'[1]TT ĐHKK CUC BỘ-HUAN'!E53+'[1]TT MLCN- HUAN'!E53+'[1]TT ĐHKK TRUNG TAM-HUAN '!E53+'[1]TT TRANG BI DIEN-HUAN'!E53</f>
        <v>5</v>
      </c>
      <c r="K53" s="77"/>
      <c r="L53" s="77"/>
      <c r="M53" s="77"/>
      <c r="N53" s="77">
        <v>6</v>
      </c>
      <c r="O53" s="118"/>
      <c r="P53" s="118">
        <v>200000</v>
      </c>
      <c r="Q53" s="127">
        <f t="shared" si="0"/>
        <v>1000000</v>
      </c>
    </row>
    <row r="54" spans="1:17" ht="23.1" customHeight="1" x14ac:dyDescent="0.3">
      <c r="A54" s="84">
        <v>41</v>
      </c>
      <c r="B54" s="26" t="s">
        <v>286</v>
      </c>
      <c r="C54" s="77" t="s">
        <v>19</v>
      </c>
      <c r="D54" s="77" t="s">
        <v>20</v>
      </c>
      <c r="E54" s="118">
        <f>'[1]TT TRANG BI DIEN-HUAN'!E54</f>
        <v>0</v>
      </c>
      <c r="F54" s="118">
        <f>'[1]TT MLCN- HUAN'!E54</f>
        <v>0</v>
      </c>
      <c r="G54" s="118">
        <f xml:space="preserve"> '[1]TT ĐHKK CUC BỘ-HUAN'!E54</f>
        <v>0</v>
      </c>
      <c r="H54" s="118">
        <f>'[1]TT ĐHKK TRUNG TAM-HUAN '!E54</f>
        <v>0</v>
      </c>
      <c r="I54" s="118">
        <f>'[1]TT Ô TÔ- HUAN'!E54</f>
        <v>10</v>
      </c>
      <c r="J54" s="165">
        <f xml:space="preserve"> '[1]TT Ô TÔ- HUAN'!E54+'[1]TT ĐHKK CUC BỘ-HUAN'!E54+'[1]TT MLCN- HUAN'!E54+'[1]TT ĐHKK TRUNG TAM-HUAN '!E54+'[1]TT TRANG BI DIEN-HUAN'!E54</f>
        <v>10</v>
      </c>
      <c r="K54" s="77"/>
      <c r="L54" s="77"/>
      <c r="M54" s="77"/>
      <c r="N54" s="77">
        <v>6</v>
      </c>
      <c r="O54" s="118"/>
      <c r="P54" s="118">
        <v>200000</v>
      </c>
      <c r="Q54" s="127">
        <f t="shared" si="0"/>
        <v>2000000</v>
      </c>
    </row>
    <row r="55" spans="1:17" ht="23.1" customHeight="1" x14ac:dyDescent="0.3">
      <c r="A55" s="84">
        <v>42</v>
      </c>
      <c r="B55" s="30" t="s">
        <v>5</v>
      </c>
      <c r="C55" s="77" t="s">
        <v>24</v>
      </c>
      <c r="D55" s="77" t="s">
        <v>99</v>
      </c>
      <c r="E55" s="118">
        <f>'[1]TT TRANG BI DIEN-HUAN'!E55</f>
        <v>0</v>
      </c>
      <c r="F55" s="118">
        <f>'[1]TT MLCN- HUAN'!E55</f>
        <v>0.5</v>
      </c>
      <c r="G55" s="118">
        <f xml:space="preserve"> '[1]TT ĐHKK CUC BỘ-HUAN'!E55</f>
        <v>1.5</v>
      </c>
      <c r="H55" s="118">
        <f>'[1]TT ĐHKK TRUNG TAM-HUAN '!E55</f>
        <v>0.5</v>
      </c>
      <c r="I55" s="118">
        <f>'[1]TT Ô TÔ- HUAN'!E55</f>
        <v>0</v>
      </c>
      <c r="J55" s="165">
        <f xml:space="preserve"> '[1]TT Ô TÔ- HUAN'!E55+'[1]TT ĐHKK CUC BỘ-HUAN'!E55+'[1]TT MLCN- HUAN'!E55+'[1]TT ĐHKK TRUNG TAM-HUAN '!E55+'[1]TT TRANG BI DIEN-HUAN'!E55</f>
        <v>2.5</v>
      </c>
      <c r="K55" s="78"/>
      <c r="L55" s="78"/>
      <c r="M55" s="78"/>
      <c r="N55" s="78">
        <v>12</v>
      </c>
      <c r="O55" s="78"/>
      <c r="P55" s="119">
        <v>200000</v>
      </c>
      <c r="Q55" s="127">
        <f t="shared" si="0"/>
        <v>500000</v>
      </c>
    </row>
    <row r="56" spans="1:17" ht="23.1" customHeight="1" x14ac:dyDescent="0.3">
      <c r="A56" s="84">
        <v>43</v>
      </c>
      <c r="B56" s="26" t="s">
        <v>287</v>
      </c>
      <c r="C56" s="77" t="s">
        <v>94</v>
      </c>
      <c r="D56" s="77" t="s">
        <v>7</v>
      </c>
      <c r="E56" s="118">
        <f>'[1]TT TRANG BI DIEN-HUAN'!E56</f>
        <v>0</v>
      </c>
      <c r="F56" s="118">
        <f>'[1]TT MLCN- HUAN'!E56</f>
        <v>0</v>
      </c>
      <c r="G56" s="118">
        <f xml:space="preserve"> '[1]TT ĐHKK CUC BỘ-HUAN'!E56</f>
        <v>6</v>
      </c>
      <c r="H56" s="118">
        <f>'[1]TT ĐHKK TRUNG TAM-HUAN '!E56</f>
        <v>0</v>
      </c>
      <c r="I56" s="118">
        <f>'[1]TT Ô TÔ- HUAN'!E56</f>
        <v>0</v>
      </c>
      <c r="J56" s="165">
        <f xml:space="preserve"> '[1]TT Ô TÔ- HUAN'!E56+'[1]TT ĐHKK CUC BỘ-HUAN'!E56+'[1]TT MLCN- HUAN'!E56+'[1]TT ĐHKK TRUNG TAM-HUAN '!E56+'[1]TT TRANG BI DIEN-HUAN'!E56</f>
        <v>6</v>
      </c>
      <c r="K56" s="77">
        <v>6</v>
      </c>
      <c r="L56" s="77"/>
      <c r="M56" s="77"/>
      <c r="N56" s="77"/>
      <c r="O56" s="118"/>
      <c r="P56" s="118">
        <v>100000</v>
      </c>
      <c r="Q56" s="127">
        <f t="shared" si="0"/>
        <v>600000</v>
      </c>
    </row>
    <row r="57" spans="1:17" ht="23.1" customHeight="1" x14ac:dyDescent="0.3">
      <c r="A57" s="84">
        <v>44</v>
      </c>
      <c r="B57" s="79" t="s">
        <v>28</v>
      </c>
      <c r="C57" s="77" t="s">
        <v>13</v>
      </c>
      <c r="D57" s="119" t="s">
        <v>38</v>
      </c>
      <c r="E57" s="118">
        <f>'[1]TT TRANG BI DIEN-HUAN'!E57</f>
        <v>0</v>
      </c>
      <c r="F57" s="118">
        <f>'[1]TT MLCN- HUAN'!E57</f>
        <v>0</v>
      </c>
      <c r="G57" s="118">
        <f xml:space="preserve"> '[1]TT ĐHKK CUC BỘ-HUAN'!E57</f>
        <v>3</v>
      </c>
      <c r="H57" s="118">
        <f>'[1]TT ĐHKK TRUNG TAM-HUAN '!E57</f>
        <v>0</v>
      </c>
      <c r="I57" s="118">
        <f>'[1]TT Ô TÔ- HUAN'!E57</f>
        <v>0</v>
      </c>
      <c r="J57" s="165">
        <f xml:space="preserve"> '[1]TT Ô TÔ- HUAN'!E57+'[1]TT ĐHKK CUC BỘ-HUAN'!E57+'[1]TT MLCN- HUAN'!E57+'[1]TT ĐHKK TRUNG TAM-HUAN '!E57+'[1]TT TRANG BI DIEN-HUAN'!E57</f>
        <v>3</v>
      </c>
      <c r="K57" s="119">
        <v>6</v>
      </c>
      <c r="L57" s="119"/>
      <c r="M57" s="119">
        <v>6</v>
      </c>
      <c r="N57" s="119"/>
      <c r="O57" s="118"/>
      <c r="P57" s="118">
        <v>10000</v>
      </c>
      <c r="Q57" s="127">
        <f t="shared" si="0"/>
        <v>30000</v>
      </c>
    </row>
    <row r="58" spans="1:17" ht="23.1" customHeight="1" x14ac:dyDescent="0.3">
      <c r="A58" s="84">
        <v>45</v>
      </c>
      <c r="B58" s="34" t="s">
        <v>74</v>
      </c>
      <c r="C58" s="77" t="s">
        <v>13</v>
      </c>
      <c r="D58" s="119" t="s">
        <v>288</v>
      </c>
      <c r="E58" s="118">
        <f>'[1]TT TRANG BI DIEN-HUAN'!E58</f>
        <v>0</v>
      </c>
      <c r="F58" s="118">
        <f>'[1]TT MLCN- HUAN'!E58</f>
        <v>0</v>
      </c>
      <c r="G58" s="118">
        <f xml:space="preserve"> '[1]TT ĐHKK CUC BỘ-HUAN'!E58</f>
        <v>10</v>
      </c>
      <c r="H58" s="118">
        <f>'[1]TT ĐHKK TRUNG TAM-HUAN '!E58</f>
        <v>0</v>
      </c>
      <c r="I58" s="118">
        <f>'[1]TT Ô TÔ- HUAN'!E58</f>
        <v>0</v>
      </c>
      <c r="J58" s="165">
        <f xml:space="preserve"> '[1]TT Ô TÔ- HUAN'!E58+'[1]TT ĐHKK CUC BỘ-HUAN'!E58+'[1]TT MLCN- HUAN'!E58+'[1]TT ĐHKK TRUNG TAM-HUAN '!E58+'[1]TT TRANG BI DIEN-HUAN'!E58</f>
        <v>10</v>
      </c>
      <c r="K58" s="119">
        <v>4</v>
      </c>
      <c r="L58" s="119"/>
      <c r="M58" s="119"/>
      <c r="N58" s="119">
        <v>6</v>
      </c>
      <c r="O58" s="118"/>
      <c r="P58" s="118">
        <v>30000</v>
      </c>
      <c r="Q58" s="127">
        <f t="shared" si="0"/>
        <v>300000</v>
      </c>
    </row>
    <row r="59" spans="1:17" ht="23.1" customHeight="1" x14ac:dyDescent="0.3">
      <c r="A59" s="84">
        <v>46</v>
      </c>
      <c r="B59" s="35" t="s">
        <v>289</v>
      </c>
      <c r="C59" s="77" t="s">
        <v>13</v>
      </c>
      <c r="D59" s="129" t="s">
        <v>290</v>
      </c>
      <c r="E59" s="118">
        <f>'[1]TT TRANG BI DIEN-HUAN'!E59</f>
        <v>0</v>
      </c>
      <c r="F59" s="118">
        <f>'[1]TT MLCN- HUAN'!E59</f>
        <v>0</v>
      </c>
      <c r="G59" s="118">
        <f xml:space="preserve"> '[1]TT ĐHKK CUC BỘ-HUAN'!E59</f>
        <v>4</v>
      </c>
      <c r="H59" s="118">
        <f>'[1]TT ĐHKK TRUNG TAM-HUAN '!E59</f>
        <v>0</v>
      </c>
      <c r="I59" s="118">
        <f>'[1]TT Ô TÔ- HUAN'!E59</f>
        <v>0</v>
      </c>
      <c r="J59" s="165">
        <f xml:space="preserve"> '[1]TT Ô TÔ- HUAN'!E59+'[1]TT ĐHKK CUC BỘ-HUAN'!E59+'[1]TT MLCN- HUAN'!E59+'[1]TT ĐHKK TRUNG TAM-HUAN '!E59+'[1]TT TRANG BI DIEN-HUAN'!E59</f>
        <v>4</v>
      </c>
      <c r="K59" s="119">
        <v>4</v>
      </c>
      <c r="L59" s="119"/>
      <c r="M59" s="119"/>
      <c r="N59" s="119"/>
      <c r="O59" s="118"/>
      <c r="P59" s="118">
        <v>150000</v>
      </c>
      <c r="Q59" s="127">
        <f t="shared" si="0"/>
        <v>600000</v>
      </c>
    </row>
    <row r="60" spans="1:17" ht="23.1" customHeight="1" x14ac:dyDescent="0.3">
      <c r="A60" s="84">
        <v>47</v>
      </c>
      <c r="B60" s="30" t="s">
        <v>291</v>
      </c>
      <c r="C60" s="77" t="s">
        <v>13</v>
      </c>
      <c r="D60" s="77" t="s">
        <v>8</v>
      </c>
      <c r="E60" s="118">
        <f>'[1]TT TRANG BI DIEN-HUAN'!E60</f>
        <v>0</v>
      </c>
      <c r="F60" s="118">
        <f>'[1]TT MLCN- HUAN'!E60</f>
        <v>0</v>
      </c>
      <c r="G60" s="118">
        <f xml:space="preserve"> '[1]TT ĐHKK CUC BỘ-HUAN'!E60</f>
        <v>50</v>
      </c>
      <c r="H60" s="118">
        <f>'[1]TT ĐHKK TRUNG TAM-HUAN '!E60</f>
        <v>10</v>
      </c>
      <c r="I60" s="118">
        <f>'[1]TT Ô TÔ- HUAN'!E60</f>
        <v>0</v>
      </c>
      <c r="J60" s="165">
        <f xml:space="preserve"> '[1]TT Ô TÔ- HUAN'!E60+'[1]TT ĐHKK CUC BỘ-HUAN'!E60+'[1]TT MLCN- HUAN'!E60+'[1]TT ĐHKK TRUNG TAM-HUAN '!E60+'[1]TT TRANG BI DIEN-HUAN'!E60</f>
        <v>60</v>
      </c>
      <c r="K60" s="130">
        <v>15</v>
      </c>
      <c r="L60" s="119"/>
      <c r="M60" s="119"/>
      <c r="N60" s="119"/>
      <c r="O60" s="118"/>
      <c r="P60" s="118">
        <v>3000</v>
      </c>
      <c r="Q60" s="127">
        <f t="shared" si="0"/>
        <v>180000</v>
      </c>
    </row>
    <row r="61" spans="1:17" ht="23.1" customHeight="1" x14ac:dyDescent="0.3">
      <c r="A61" s="84">
        <v>48</v>
      </c>
      <c r="B61" s="30" t="s">
        <v>292</v>
      </c>
      <c r="C61" s="77" t="s">
        <v>13</v>
      </c>
      <c r="D61" s="77" t="s">
        <v>293</v>
      </c>
      <c r="E61" s="118">
        <f>'[1]TT TRANG BI DIEN-HUAN'!E61</f>
        <v>0</v>
      </c>
      <c r="F61" s="118">
        <f>'[1]TT MLCN- HUAN'!E61</f>
        <v>0</v>
      </c>
      <c r="G61" s="118">
        <f xml:space="preserve"> '[1]TT ĐHKK CUC BỘ-HUAN'!E61</f>
        <v>50</v>
      </c>
      <c r="H61" s="118">
        <f>'[1]TT ĐHKK TRUNG TAM-HUAN '!E61</f>
        <v>20</v>
      </c>
      <c r="I61" s="118">
        <f>'[1]TT Ô TÔ- HUAN'!E61</f>
        <v>0</v>
      </c>
      <c r="J61" s="165">
        <f xml:space="preserve"> '[1]TT Ô TÔ- HUAN'!E61+'[1]TT ĐHKK CUC BỘ-HUAN'!E61+'[1]TT MLCN- HUAN'!E61+'[1]TT ĐHKK TRUNG TAM-HUAN '!E61+'[1]TT TRANG BI DIEN-HUAN'!E61</f>
        <v>70</v>
      </c>
      <c r="K61" s="130">
        <v>15</v>
      </c>
      <c r="L61" s="119"/>
      <c r="M61" s="119"/>
      <c r="N61" s="119"/>
      <c r="O61" s="118"/>
      <c r="P61" s="118">
        <v>50000</v>
      </c>
      <c r="Q61" s="127">
        <f t="shared" si="0"/>
        <v>3500000</v>
      </c>
    </row>
    <row r="62" spans="1:17" ht="23.1" customHeight="1" x14ac:dyDescent="0.3">
      <c r="A62" s="84">
        <v>49</v>
      </c>
      <c r="B62" s="26" t="s">
        <v>44</v>
      </c>
      <c r="C62" s="77" t="s">
        <v>13</v>
      </c>
      <c r="D62" s="77" t="s">
        <v>99</v>
      </c>
      <c r="E62" s="118">
        <f>'[1]TT TRANG BI DIEN-HUAN'!E62</f>
        <v>0</v>
      </c>
      <c r="F62" s="118">
        <f>'[1]TT MLCN- HUAN'!E62</f>
        <v>0</v>
      </c>
      <c r="G62" s="118">
        <f xml:space="preserve"> '[1]TT ĐHKK CUC BỘ-HUAN'!E62</f>
        <v>10</v>
      </c>
      <c r="H62" s="118">
        <f>'[1]TT ĐHKK TRUNG TAM-HUAN '!E62</f>
        <v>0</v>
      </c>
      <c r="I62" s="118">
        <f>'[1]TT Ô TÔ- HUAN'!E62</f>
        <v>0</v>
      </c>
      <c r="J62" s="165">
        <f xml:space="preserve"> '[1]TT Ô TÔ- HUAN'!E62+'[1]TT ĐHKK CUC BỘ-HUAN'!E62+'[1]TT MLCN- HUAN'!E62+'[1]TT ĐHKK TRUNG TAM-HUAN '!E62+'[1]TT TRANG BI DIEN-HUAN'!E62</f>
        <v>10</v>
      </c>
      <c r="K62" s="130">
        <v>6</v>
      </c>
      <c r="L62" s="119"/>
      <c r="M62" s="119"/>
      <c r="N62" s="119"/>
      <c r="O62" s="118"/>
      <c r="P62" s="118">
        <v>20000</v>
      </c>
      <c r="Q62" s="127">
        <f t="shared" si="0"/>
        <v>200000</v>
      </c>
    </row>
    <row r="63" spans="1:17" ht="23.1" customHeight="1" x14ac:dyDescent="0.3">
      <c r="A63" s="84">
        <v>50</v>
      </c>
      <c r="B63" s="30" t="s">
        <v>40</v>
      </c>
      <c r="C63" s="77" t="s">
        <v>13</v>
      </c>
      <c r="D63" s="77" t="s">
        <v>41</v>
      </c>
      <c r="E63" s="118">
        <f>'[1]TT TRANG BI DIEN-HUAN'!E63</f>
        <v>0</v>
      </c>
      <c r="F63" s="118">
        <f>'[1]TT MLCN- HUAN'!E63</f>
        <v>0</v>
      </c>
      <c r="G63" s="118">
        <f xml:space="preserve"> '[1]TT ĐHKK CUC BỘ-HUAN'!E63</f>
        <v>10</v>
      </c>
      <c r="H63" s="118">
        <f>'[1]TT ĐHKK TRUNG TAM-HUAN '!E63</f>
        <v>2</v>
      </c>
      <c r="I63" s="118">
        <f>'[1]TT Ô TÔ- HUAN'!E63</f>
        <v>2</v>
      </c>
      <c r="J63" s="165">
        <f xml:space="preserve"> '[1]TT Ô TÔ- HUAN'!E63+'[1]TT ĐHKK CUC BỘ-HUAN'!E63+'[1]TT MLCN- HUAN'!E63+'[1]TT ĐHKK TRUNG TAM-HUAN '!E63+'[1]TT TRANG BI DIEN-HUAN'!E63</f>
        <v>14</v>
      </c>
      <c r="K63" s="130">
        <v>2</v>
      </c>
      <c r="L63" s="119"/>
      <c r="M63" s="119"/>
      <c r="N63" s="119"/>
      <c r="O63" s="118"/>
      <c r="P63" s="118">
        <v>30000</v>
      </c>
      <c r="Q63" s="127">
        <f t="shared" si="0"/>
        <v>420000</v>
      </c>
    </row>
    <row r="64" spans="1:17" ht="23.1" customHeight="1" x14ac:dyDescent="0.3">
      <c r="A64" s="84">
        <v>51</v>
      </c>
      <c r="B64" s="30" t="s">
        <v>294</v>
      </c>
      <c r="C64" s="77" t="s">
        <v>21</v>
      </c>
      <c r="D64" s="77" t="s">
        <v>8</v>
      </c>
      <c r="E64" s="118">
        <f>'[1]TT TRANG BI DIEN-HUAN'!E64</f>
        <v>0</v>
      </c>
      <c r="F64" s="118">
        <f>'[1]TT MLCN- HUAN'!E64</f>
        <v>0</v>
      </c>
      <c r="G64" s="118">
        <f xml:space="preserve"> '[1]TT ĐHKK CUC BỘ-HUAN'!E64</f>
        <v>60</v>
      </c>
      <c r="H64" s="118">
        <f>'[1]TT ĐHKK TRUNG TAM-HUAN '!E64</f>
        <v>0</v>
      </c>
      <c r="I64" s="118">
        <f>'[1]TT Ô TÔ- HUAN'!E64</f>
        <v>0</v>
      </c>
      <c r="J64" s="165">
        <f xml:space="preserve"> '[1]TT Ô TÔ- HUAN'!E64+'[1]TT ĐHKK CUC BỘ-HUAN'!E64+'[1]TT MLCN- HUAN'!E64+'[1]TT ĐHKK TRUNG TAM-HUAN '!E64+'[1]TT TRANG BI DIEN-HUAN'!E64</f>
        <v>60</v>
      </c>
      <c r="K64" s="119"/>
      <c r="L64" s="119"/>
      <c r="M64" s="119"/>
      <c r="N64" s="119">
        <v>50</v>
      </c>
      <c r="O64" s="118"/>
      <c r="P64" s="118">
        <v>15000</v>
      </c>
      <c r="Q64" s="127">
        <f t="shared" si="0"/>
        <v>900000</v>
      </c>
    </row>
    <row r="65" spans="1:17" ht="23.1" customHeight="1" x14ac:dyDescent="0.3">
      <c r="A65" s="84">
        <v>52</v>
      </c>
      <c r="B65" s="30" t="s">
        <v>295</v>
      </c>
      <c r="C65" s="77" t="s">
        <v>296</v>
      </c>
      <c r="D65" s="78" t="s">
        <v>7</v>
      </c>
      <c r="E65" s="118">
        <f>'[1]TT TRANG BI DIEN-HUAN'!E65</f>
        <v>0</v>
      </c>
      <c r="F65" s="118">
        <f>'[1]TT MLCN- HUAN'!E65</f>
        <v>0</v>
      </c>
      <c r="G65" s="118">
        <f xml:space="preserve"> '[1]TT ĐHKK CUC BỘ-HUAN'!E65</f>
        <v>20</v>
      </c>
      <c r="H65" s="118">
        <f>'[1]TT ĐHKK TRUNG TAM-HUAN '!E65</f>
        <v>0</v>
      </c>
      <c r="I65" s="118">
        <f>'[1]TT Ô TÔ- HUAN'!E65</f>
        <v>0</v>
      </c>
      <c r="J65" s="165">
        <f xml:space="preserve"> '[1]TT Ô TÔ- HUAN'!E65+'[1]TT ĐHKK CUC BỘ-HUAN'!E65+'[1]TT MLCN- HUAN'!E65+'[1]TT ĐHKK TRUNG TAM-HUAN '!E65+'[1]TT TRANG BI DIEN-HUAN'!E65</f>
        <v>20</v>
      </c>
      <c r="K65" s="78">
        <v>6</v>
      </c>
      <c r="L65" s="78"/>
      <c r="M65" s="78"/>
      <c r="N65" s="78"/>
      <c r="O65" s="78"/>
      <c r="P65" s="131">
        <v>45000</v>
      </c>
      <c r="Q65" s="127">
        <f t="shared" si="0"/>
        <v>900000</v>
      </c>
    </row>
    <row r="66" spans="1:17" ht="23.1" customHeight="1" x14ac:dyDescent="0.3">
      <c r="A66" s="84">
        <v>53</v>
      </c>
      <c r="B66" s="30" t="s">
        <v>297</v>
      </c>
      <c r="C66" s="77" t="s">
        <v>94</v>
      </c>
      <c r="D66" s="78" t="s">
        <v>7</v>
      </c>
      <c r="E66" s="118">
        <f>'[1]TT TRANG BI DIEN-HUAN'!E66</f>
        <v>0</v>
      </c>
      <c r="F66" s="118">
        <f>'[1]TT MLCN- HUAN'!E66</f>
        <v>0</v>
      </c>
      <c r="G66" s="118">
        <f xml:space="preserve"> '[1]TT ĐHKK CUC BỘ-HUAN'!E66</f>
        <v>20</v>
      </c>
      <c r="H66" s="118">
        <f>'[1]TT ĐHKK TRUNG TAM-HUAN '!E66</f>
        <v>0</v>
      </c>
      <c r="I66" s="118">
        <f>'[1]TT Ô TÔ- HUAN'!E66</f>
        <v>0</v>
      </c>
      <c r="J66" s="165">
        <f xml:space="preserve"> '[1]TT Ô TÔ- HUAN'!E66+'[1]TT ĐHKK CUC BỘ-HUAN'!E66+'[1]TT MLCN- HUAN'!E66+'[1]TT ĐHKK TRUNG TAM-HUAN '!E66+'[1]TT TRANG BI DIEN-HUAN'!E66</f>
        <v>20</v>
      </c>
      <c r="K66" s="78">
        <v>6</v>
      </c>
      <c r="L66" s="78"/>
      <c r="M66" s="78"/>
      <c r="N66" s="78"/>
      <c r="O66" s="78"/>
      <c r="P66" s="131">
        <v>45000</v>
      </c>
      <c r="Q66" s="127">
        <f t="shared" si="0"/>
        <v>900000</v>
      </c>
    </row>
    <row r="67" spans="1:17" ht="23.1" customHeight="1" x14ac:dyDescent="0.3">
      <c r="A67" s="84">
        <v>54</v>
      </c>
      <c r="B67" s="30" t="s">
        <v>298</v>
      </c>
      <c r="C67" s="77" t="s">
        <v>13</v>
      </c>
      <c r="D67" s="78" t="s">
        <v>7</v>
      </c>
      <c r="E67" s="118">
        <f>'[1]TT TRANG BI DIEN-HUAN'!E67</f>
        <v>0</v>
      </c>
      <c r="F67" s="118">
        <f>'[1]TT MLCN- HUAN'!E67</f>
        <v>0</v>
      </c>
      <c r="G67" s="118">
        <f xml:space="preserve"> '[1]TT ĐHKK CUC BỘ-HUAN'!E67</f>
        <v>0</v>
      </c>
      <c r="H67" s="118">
        <f>'[1]TT ĐHKK TRUNG TAM-HUAN '!E67</f>
        <v>0</v>
      </c>
      <c r="I67" s="118">
        <f>'[1]TT Ô TÔ- HUAN'!E67</f>
        <v>2</v>
      </c>
      <c r="J67" s="165">
        <f xml:space="preserve"> '[1]TT Ô TÔ- HUAN'!E67+'[1]TT ĐHKK CUC BỘ-HUAN'!E67+'[1]TT MLCN- HUAN'!E67+'[1]TT ĐHKK TRUNG TAM-HUAN '!E67+'[1]TT TRANG BI DIEN-HUAN'!E67</f>
        <v>2</v>
      </c>
      <c r="K67" s="78"/>
      <c r="L67" s="78"/>
      <c r="M67" s="78"/>
      <c r="N67" s="78"/>
      <c r="O67" s="78"/>
      <c r="P67" s="131">
        <v>200000</v>
      </c>
      <c r="Q67" s="127">
        <f t="shared" si="0"/>
        <v>400000</v>
      </c>
    </row>
    <row r="68" spans="1:17" ht="23.1" customHeight="1" x14ac:dyDescent="0.3">
      <c r="A68" s="84">
        <v>55</v>
      </c>
      <c r="B68" s="30" t="s">
        <v>298</v>
      </c>
      <c r="C68" s="77" t="s">
        <v>13</v>
      </c>
      <c r="D68" s="78" t="s">
        <v>7</v>
      </c>
      <c r="E68" s="118">
        <f>'[1]TT TRANG BI DIEN-HUAN'!E68</f>
        <v>0</v>
      </c>
      <c r="F68" s="118">
        <f>'[1]TT MLCN- HUAN'!E68</f>
        <v>0</v>
      </c>
      <c r="G68" s="118">
        <f xml:space="preserve"> '[1]TT ĐHKK CUC BỘ-HUAN'!E68</f>
        <v>0</v>
      </c>
      <c r="H68" s="118">
        <f>'[1]TT ĐHKK TRUNG TAM-HUAN '!E68</f>
        <v>0</v>
      </c>
      <c r="I68" s="118">
        <f>'[1]TT Ô TÔ- HUAN'!E68</f>
        <v>2</v>
      </c>
      <c r="J68" s="165">
        <f xml:space="preserve"> '[1]TT Ô TÔ- HUAN'!E68+'[1]TT ĐHKK CUC BỘ-HUAN'!E68+'[1]TT MLCN- HUAN'!E68+'[1]TT ĐHKK TRUNG TAM-HUAN '!E68+'[1]TT TRANG BI DIEN-HUAN'!E68</f>
        <v>2</v>
      </c>
      <c r="K68" s="118"/>
      <c r="L68" s="118"/>
      <c r="M68" s="126"/>
      <c r="N68" s="118"/>
      <c r="O68" s="118"/>
      <c r="P68" s="131">
        <v>200000</v>
      </c>
      <c r="Q68" s="127">
        <f t="shared" si="0"/>
        <v>400000</v>
      </c>
    </row>
    <row r="69" spans="1:17" ht="23.1" customHeight="1" x14ac:dyDescent="0.3">
      <c r="A69" s="84">
        <v>56</v>
      </c>
      <c r="B69" s="30" t="s">
        <v>299</v>
      </c>
      <c r="C69" s="77" t="s">
        <v>13</v>
      </c>
      <c r="D69" s="78" t="s">
        <v>7</v>
      </c>
      <c r="E69" s="118">
        <f>'[1]TT TRANG BI DIEN-HUAN'!E69</f>
        <v>0</v>
      </c>
      <c r="F69" s="118">
        <f>'[1]TT MLCN- HUAN'!E69</f>
        <v>0</v>
      </c>
      <c r="G69" s="118">
        <f xml:space="preserve"> '[1]TT ĐHKK CUC BỘ-HUAN'!E69</f>
        <v>0</v>
      </c>
      <c r="H69" s="118">
        <f>'[1]TT ĐHKK TRUNG TAM-HUAN '!E69</f>
        <v>0</v>
      </c>
      <c r="I69" s="118">
        <f>'[1]TT Ô TÔ- HUAN'!E69</f>
        <v>2</v>
      </c>
      <c r="J69" s="165">
        <f xml:space="preserve"> '[1]TT Ô TÔ- HUAN'!E69+'[1]TT ĐHKK CUC BỘ-HUAN'!E69+'[1]TT MLCN- HUAN'!E69+'[1]TT ĐHKK TRUNG TAM-HUAN '!E69+'[1]TT TRANG BI DIEN-HUAN'!E69</f>
        <v>2</v>
      </c>
      <c r="K69" s="78"/>
      <c r="L69" s="78"/>
      <c r="M69" s="78"/>
      <c r="N69" s="78"/>
      <c r="O69" s="78"/>
      <c r="P69" s="131">
        <v>200000</v>
      </c>
      <c r="Q69" s="127">
        <f t="shared" si="0"/>
        <v>400000</v>
      </c>
    </row>
    <row r="70" spans="1:17" ht="23.1" customHeight="1" x14ac:dyDescent="0.3">
      <c r="A70" s="84">
        <v>57</v>
      </c>
      <c r="B70" s="30" t="s">
        <v>300</v>
      </c>
      <c r="C70" s="77" t="s">
        <v>13</v>
      </c>
      <c r="D70" s="78" t="s">
        <v>7</v>
      </c>
      <c r="E70" s="118">
        <f>'[1]TT TRANG BI DIEN-HUAN'!E70</f>
        <v>0</v>
      </c>
      <c r="F70" s="118">
        <f>'[1]TT MLCN- HUAN'!E70</f>
        <v>0</v>
      </c>
      <c r="G70" s="118">
        <f xml:space="preserve"> '[1]TT ĐHKK CUC BỘ-HUAN'!E70</f>
        <v>0</v>
      </c>
      <c r="H70" s="118">
        <f>'[1]TT ĐHKK TRUNG TAM-HUAN '!E70</f>
        <v>0</v>
      </c>
      <c r="I70" s="118">
        <f>'[1]TT Ô TÔ- HUAN'!E70</f>
        <v>2</v>
      </c>
      <c r="J70" s="165">
        <f xml:space="preserve"> '[1]TT Ô TÔ- HUAN'!E70+'[1]TT ĐHKK CUC BỘ-HUAN'!E70+'[1]TT MLCN- HUAN'!E70+'[1]TT ĐHKK TRUNG TAM-HUAN '!E70+'[1]TT TRANG BI DIEN-HUAN'!E70</f>
        <v>2</v>
      </c>
      <c r="K70" s="118"/>
      <c r="L70" s="118"/>
      <c r="M70" s="126"/>
      <c r="N70" s="118"/>
      <c r="O70" s="118"/>
      <c r="P70" s="131">
        <v>200000</v>
      </c>
      <c r="Q70" s="127">
        <f t="shared" si="0"/>
        <v>400000</v>
      </c>
    </row>
    <row r="71" spans="1:17" ht="23.1" customHeight="1" x14ac:dyDescent="0.3">
      <c r="K71" s="132"/>
      <c r="L71" s="156">
        <f>SUM(Q14:Q70)</f>
        <v>173595000</v>
      </c>
    </row>
  </sheetData>
  <mergeCells count="11">
    <mergeCell ref="J12:J13"/>
    <mergeCell ref="A4:I4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90"/>
  <sheetViews>
    <sheetView topLeftCell="A50" zoomScaleNormal="100" workbookViewId="0">
      <selection activeCell="N65" sqref="N65"/>
    </sheetView>
  </sheetViews>
  <sheetFormatPr defaultRowHeight="15.6" x14ac:dyDescent="0.3"/>
  <cols>
    <col min="1" max="1" width="5.6640625" style="83" customWidth="1"/>
    <col min="2" max="2" width="31.88671875" style="91" customWidth="1"/>
    <col min="3" max="3" width="8.109375" style="7" customWidth="1"/>
    <col min="4" max="4" width="7.6640625" style="7" customWidth="1"/>
    <col min="5" max="6" width="5.33203125" style="7" customWidth="1"/>
    <col min="7" max="7" width="5.33203125" style="83" customWidth="1"/>
    <col min="8" max="8" width="6.21875" style="83" customWidth="1"/>
    <col min="9" max="9" width="5.77734375" style="83" customWidth="1"/>
    <col min="10" max="10" width="5.33203125" style="83" customWidth="1"/>
    <col min="11" max="12" width="5.33203125" style="103" customWidth="1"/>
    <col min="13" max="13" width="7.109375" style="103" customWidth="1"/>
    <col min="14" max="14" width="8.109375" style="103" customWidth="1"/>
    <col min="15" max="15" width="12.44140625" style="83" customWidth="1"/>
    <col min="16" max="16" width="8.33203125" style="83" customWidth="1"/>
    <col min="17" max="255" width="8.88671875" style="83"/>
    <col min="256" max="256" width="7.44140625" style="83" customWidth="1"/>
    <col min="257" max="257" width="34.44140625" style="83" customWidth="1"/>
    <col min="258" max="258" width="17.88671875" style="83" customWidth="1"/>
    <col min="259" max="259" width="12" style="83" customWidth="1"/>
    <col min="260" max="260" width="10.44140625" style="83" bestFit="1" customWidth="1"/>
    <col min="261" max="261" width="14.109375" style="83" customWidth="1"/>
    <col min="262" max="511" width="8.88671875" style="83"/>
    <col min="512" max="512" width="7.44140625" style="83" customWidth="1"/>
    <col min="513" max="513" width="34.44140625" style="83" customWidth="1"/>
    <col min="514" max="514" width="17.88671875" style="83" customWidth="1"/>
    <col min="515" max="515" width="12" style="83" customWidth="1"/>
    <col min="516" max="516" width="10.44140625" style="83" bestFit="1" customWidth="1"/>
    <col min="517" max="517" width="14.109375" style="83" customWidth="1"/>
    <col min="518" max="767" width="8.88671875" style="83"/>
    <col min="768" max="768" width="7.44140625" style="83" customWidth="1"/>
    <col min="769" max="769" width="34.44140625" style="83" customWidth="1"/>
    <col min="770" max="770" width="17.88671875" style="83" customWidth="1"/>
    <col min="771" max="771" width="12" style="83" customWidth="1"/>
    <col min="772" max="772" width="10.44140625" style="83" bestFit="1" customWidth="1"/>
    <col min="773" max="773" width="14.109375" style="83" customWidth="1"/>
    <col min="774" max="1023" width="8.88671875" style="83"/>
    <col min="1024" max="1024" width="7.44140625" style="83" customWidth="1"/>
    <col min="1025" max="1025" width="34.44140625" style="83" customWidth="1"/>
    <col min="1026" max="1026" width="17.88671875" style="83" customWidth="1"/>
    <col min="1027" max="1027" width="12" style="83" customWidth="1"/>
    <col min="1028" max="1028" width="10.44140625" style="83" bestFit="1" customWidth="1"/>
    <col min="1029" max="1029" width="14.109375" style="83" customWidth="1"/>
    <col min="1030" max="1279" width="8.88671875" style="83"/>
    <col min="1280" max="1280" width="7.44140625" style="83" customWidth="1"/>
    <col min="1281" max="1281" width="34.44140625" style="83" customWidth="1"/>
    <col min="1282" max="1282" width="17.88671875" style="83" customWidth="1"/>
    <col min="1283" max="1283" width="12" style="83" customWidth="1"/>
    <col min="1284" max="1284" width="10.44140625" style="83" bestFit="1" customWidth="1"/>
    <col min="1285" max="1285" width="14.109375" style="83" customWidth="1"/>
    <col min="1286" max="1535" width="8.88671875" style="83"/>
    <col min="1536" max="1536" width="7.44140625" style="83" customWidth="1"/>
    <col min="1537" max="1537" width="34.44140625" style="83" customWidth="1"/>
    <col min="1538" max="1538" width="17.88671875" style="83" customWidth="1"/>
    <col min="1539" max="1539" width="12" style="83" customWidth="1"/>
    <col min="1540" max="1540" width="10.44140625" style="83" bestFit="1" customWidth="1"/>
    <col min="1541" max="1541" width="14.109375" style="83" customWidth="1"/>
    <col min="1542" max="1791" width="8.88671875" style="83"/>
    <col min="1792" max="1792" width="7.44140625" style="83" customWidth="1"/>
    <col min="1793" max="1793" width="34.44140625" style="83" customWidth="1"/>
    <col min="1794" max="1794" width="17.88671875" style="83" customWidth="1"/>
    <col min="1795" max="1795" width="12" style="83" customWidth="1"/>
    <col min="1796" max="1796" width="10.44140625" style="83" bestFit="1" customWidth="1"/>
    <col min="1797" max="1797" width="14.109375" style="83" customWidth="1"/>
    <col min="1798" max="2047" width="8.88671875" style="83"/>
    <col min="2048" max="2048" width="7.44140625" style="83" customWidth="1"/>
    <col min="2049" max="2049" width="34.44140625" style="83" customWidth="1"/>
    <col min="2050" max="2050" width="17.88671875" style="83" customWidth="1"/>
    <col min="2051" max="2051" width="12" style="83" customWidth="1"/>
    <col min="2052" max="2052" width="10.44140625" style="83" bestFit="1" customWidth="1"/>
    <col min="2053" max="2053" width="14.109375" style="83" customWidth="1"/>
    <col min="2054" max="2303" width="8.88671875" style="83"/>
    <col min="2304" max="2304" width="7.44140625" style="83" customWidth="1"/>
    <col min="2305" max="2305" width="34.44140625" style="83" customWidth="1"/>
    <col min="2306" max="2306" width="17.88671875" style="83" customWidth="1"/>
    <col min="2307" max="2307" width="12" style="83" customWidth="1"/>
    <col min="2308" max="2308" width="10.44140625" style="83" bestFit="1" customWidth="1"/>
    <col min="2309" max="2309" width="14.109375" style="83" customWidth="1"/>
    <col min="2310" max="2559" width="8.88671875" style="83"/>
    <col min="2560" max="2560" width="7.44140625" style="83" customWidth="1"/>
    <col min="2561" max="2561" width="34.44140625" style="83" customWidth="1"/>
    <col min="2562" max="2562" width="17.88671875" style="83" customWidth="1"/>
    <col min="2563" max="2563" width="12" style="83" customWidth="1"/>
    <col min="2564" max="2564" width="10.44140625" style="83" bestFit="1" customWidth="1"/>
    <col min="2565" max="2565" width="14.109375" style="83" customWidth="1"/>
    <col min="2566" max="2815" width="8.88671875" style="83"/>
    <col min="2816" max="2816" width="7.44140625" style="83" customWidth="1"/>
    <col min="2817" max="2817" width="34.44140625" style="83" customWidth="1"/>
    <col min="2818" max="2818" width="17.88671875" style="83" customWidth="1"/>
    <col min="2819" max="2819" width="12" style="83" customWidth="1"/>
    <col min="2820" max="2820" width="10.44140625" style="83" bestFit="1" customWidth="1"/>
    <col min="2821" max="2821" width="14.109375" style="83" customWidth="1"/>
    <col min="2822" max="3071" width="8.88671875" style="83"/>
    <col min="3072" max="3072" width="7.44140625" style="83" customWidth="1"/>
    <col min="3073" max="3073" width="34.44140625" style="83" customWidth="1"/>
    <col min="3074" max="3074" width="17.88671875" style="83" customWidth="1"/>
    <col min="3075" max="3075" width="12" style="83" customWidth="1"/>
    <col min="3076" max="3076" width="10.44140625" style="83" bestFit="1" customWidth="1"/>
    <col min="3077" max="3077" width="14.109375" style="83" customWidth="1"/>
    <col min="3078" max="3327" width="8.88671875" style="83"/>
    <col min="3328" max="3328" width="7.44140625" style="83" customWidth="1"/>
    <col min="3329" max="3329" width="34.44140625" style="83" customWidth="1"/>
    <col min="3330" max="3330" width="17.88671875" style="83" customWidth="1"/>
    <col min="3331" max="3331" width="12" style="83" customWidth="1"/>
    <col min="3332" max="3332" width="10.44140625" style="83" bestFit="1" customWidth="1"/>
    <col min="3333" max="3333" width="14.109375" style="83" customWidth="1"/>
    <col min="3334" max="3583" width="8.88671875" style="83"/>
    <col min="3584" max="3584" width="7.44140625" style="83" customWidth="1"/>
    <col min="3585" max="3585" width="34.44140625" style="83" customWidth="1"/>
    <col min="3586" max="3586" width="17.88671875" style="83" customWidth="1"/>
    <col min="3587" max="3587" width="12" style="83" customWidth="1"/>
    <col min="3588" max="3588" width="10.44140625" style="83" bestFit="1" customWidth="1"/>
    <col min="3589" max="3589" width="14.109375" style="83" customWidth="1"/>
    <col min="3590" max="3839" width="8.88671875" style="83"/>
    <col min="3840" max="3840" width="7.44140625" style="83" customWidth="1"/>
    <col min="3841" max="3841" width="34.44140625" style="83" customWidth="1"/>
    <col min="3842" max="3842" width="17.88671875" style="83" customWidth="1"/>
    <col min="3843" max="3843" width="12" style="83" customWidth="1"/>
    <col min="3844" max="3844" width="10.44140625" style="83" bestFit="1" customWidth="1"/>
    <col min="3845" max="3845" width="14.109375" style="83" customWidth="1"/>
    <col min="3846" max="4095" width="8.88671875" style="83"/>
    <col min="4096" max="4096" width="7.44140625" style="83" customWidth="1"/>
    <col min="4097" max="4097" width="34.44140625" style="83" customWidth="1"/>
    <col min="4098" max="4098" width="17.88671875" style="83" customWidth="1"/>
    <col min="4099" max="4099" width="12" style="83" customWidth="1"/>
    <col min="4100" max="4100" width="10.44140625" style="83" bestFit="1" customWidth="1"/>
    <col min="4101" max="4101" width="14.109375" style="83" customWidth="1"/>
    <col min="4102" max="4351" width="8.88671875" style="83"/>
    <col min="4352" max="4352" width="7.44140625" style="83" customWidth="1"/>
    <col min="4353" max="4353" width="34.44140625" style="83" customWidth="1"/>
    <col min="4354" max="4354" width="17.88671875" style="83" customWidth="1"/>
    <col min="4355" max="4355" width="12" style="83" customWidth="1"/>
    <col min="4356" max="4356" width="10.44140625" style="83" bestFit="1" customWidth="1"/>
    <col min="4357" max="4357" width="14.109375" style="83" customWidth="1"/>
    <col min="4358" max="4607" width="8.88671875" style="83"/>
    <col min="4608" max="4608" width="7.44140625" style="83" customWidth="1"/>
    <col min="4609" max="4609" width="34.44140625" style="83" customWidth="1"/>
    <col min="4610" max="4610" width="17.88671875" style="83" customWidth="1"/>
    <col min="4611" max="4611" width="12" style="83" customWidth="1"/>
    <col min="4612" max="4612" width="10.44140625" style="83" bestFit="1" customWidth="1"/>
    <col min="4613" max="4613" width="14.109375" style="83" customWidth="1"/>
    <col min="4614" max="4863" width="8.88671875" style="83"/>
    <col min="4864" max="4864" width="7.44140625" style="83" customWidth="1"/>
    <col min="4865" max="4865" width="34.44140625" style="83" customWidth="1"/>
    <col min="4866" max="4866" width="17.88671875" style="83" customWidth="1"/>
    <col min="4867" max="4867" width="12" style="83" customWidth="1"/>
    <col min="4868" max="4868" width="10.44140625" style="83" bestFit="1" customWidth="1"/>
    <col min="4869" max="4869" width="14.109375" style="83" customWidth="1"/>
    <col min="4870" max="5119" width="8.88671875" style="83"/>
    <col min="5120" max="5120" width="7.44140625" style="83" customWidth="1"/>
    <col min="5121" max="5121" width="34.44140625" style="83" customWidth="1"/>
    <col min="5122" max="5122" width="17.88671875" style="83" customWidth="1"/>
    <col min="5123" max="5123" width="12" style="83" customWidth="1"/>
    <col min="5124" max="5124" width="10.44140625" style="83" bestFit="1" customWidth="1"/>
    <col min="5125" max="5125" width="14.109375" style="83" customWidth="1"/>
    <col min="5126" max="5375" width="8.88671875" style="83"/>
    <col min="5376" max="5376" width="7.44140625" style="83" customWidth="1"/>
    <col min="5377" max="5377" width="34.44140625" style="83" customWidth="1"/>
    <col min="5378" max="5378" width="17.88671875" style="83" customWidth="1"/>
    <col min="5379" max="5379" width="12" style="83" customWidth="1"/>
    <col min="5380" max="5380" width="10.44140625" style="83" bestFit="1" customWidth="1"/>
    <col min="5381" max="5381" width="14.109375" style="83" customWidth="1"/>
    <col min="5382" max="5631" width="8.88671875" style="83"/>
    <col min="5632" max="5632" width="7.44140625" style="83" customWidth="1"/>
    <col min="5633" max="5633" width="34.44140625" style="83" customWidth="1"/>
    <col min="5634" max="5634" width="17.88671875" style="83" customWidth="1"/>
    <col min="5635" max="5635" width="12" style="83" customWidth="1"/>
    <col min="5636" max="5636" width="10.44140625" style="83" bestFit="1" customWidth="1"/>
    <col min="5637" max="5637" width="14.109375" style="83" customWidth="1"/>
    <col min="5638" max="5887" width="8.88671875" style="83"/>
    <col min="5888" max="5888" width="7.44140625" style="83" customWidth="1"/>
    <col min="5889" max="5889" width="34.44140625" style="83" customWidth="1"/>
    <col min="5890" max="5890" width="17.88671875" style="83" customWidth="1"/>
    <col min="5891" max="5891" width="12" style="83" customWidth="1"/>
    <col min="5892" max="5892" width="10.44140625" style="83" bestFit="1" customWidth="1"/>
    <col min="5893" max="5893" width="14.109375" style="83" customWidth="1"/>
    <col min="5894" max="6143" width="8.88671875" style="83"/>
    <col min="6144" max="6144" width="7.44140625" style="83" customWidth="1"/>
    <col min="6145" max="6145" width="34.44140625" style="83" customWidth="1"/>
    <col min="6146" max="6146" width="17.88671875" style="83" customWidth="1"/>
    <col min="6147" max="6147" width="12" style="83" customWidth="1"/>
    <col min="6148" max="6148" width="10.44140625" style="83" bestFit="1" customWidth="1"/>
    <col min="6149" max="6149" width="14.109375" style="83" customWidth="1"/>
    <col min="6150" max="6399" width="8.88671875" style="83"/>
    <col min="6400" max="6400" width="7.44140625" style="83" customWidth="1"/>
    <col min="6401" max="6401" width="34.44140625" style="83" customWidth="1"/>
    <col min="6402" max="6402" width="17.88671875" style="83" customWidth="1"/>
    <col min="6403" max="6403" width="12" style="83" customWidth="1"/>
    <col min="6404" max="6404" width="10.44140625" style="83" bestFit="1" customWidth="1"/>
    <col min="6405" max="6405" width="14.109375" style="83" customWidth="1"/>
    <col min="6406" max="6655" width="8.88671875" style="83"/>
    <col min="6656" max="6656" width="7.44140625" style="83" customWidth="1"/>
    <col min="6657" max="6657" width="34.44140625" style="83" customWidth="1"/>
    <col min="6658" max="6658" width="17.88671875" style="83" customWidth="1"/>
    <col min="6659" max="6659" width="12" style="83" customWidth="1"/>
    <col min="6660" max="6660" width="10.44140625" style="83" bestFit="1" customWidth="1"/>
    <col min="6661" max="6661" width="14.109375" style="83" customWidth="1"/>
    <col min="6662" max="6911" width="8.88671875" style="83"/>
    <col min="6912" max="6912" width="7.44140625" style="83" customWidth="1"/>
    <col min="6913" max="6913" width="34.44140625" style="83" customWidth="1"/>
    <col min="6914" max="6914" width="17.88671875" style="83" customWidth="1"/>
    <col min="6915" max="6915" width="12" style="83" customWidth="1"/>
    <col min="6916" max="6916" width="10.44140625" style="83" bestFit="1" customWidth="1"/>
    <col min="6917" max="6917" width="14.109375" style="83" customWidth="1"/>
    <col min="6918" max="7167" width="8.88671875" style="83"/>
    <col min="7168" max="7168" width="7.44140625" style="83" customWidth="1"/>
    <col min="7169" max="7169" width="34.44140625" style="83" customWidth="1"/>
    <col min="7170" max="7170" width="17.88671875" style="83" customWidth="1"/>
    <col min="7171" max="7171" width="12" style="83" customWidth="1"/>
    <col min="7172" max="7172" width="10.44140625" style="83" bestFit="1" customWidth="1"/>
    <col min="7173" max="7173" width="14.109375" style="83" customWidth="1"/>
    <col min="7174" max="7423" width="8.88671875" style="83"/>
    <col min="7424" max="7424" width="7.44140625" style="83" customWidth="1"/>
    <col min="7425" max="7425" width="34.44140625" style="83" customWidth="1"/>
    <col min="7426" max="7426" width="17.88671875" style="83" customWidth="1"/>
    <col min="7427" max="7427" width="12" style="83" customWidth="1"/>
    <col min="7428" max="7428" width="10.44140625" style="83" bestFit="1" customWidth="1"/>
    <col min="7429" max="7429" width="14.109375" style="83" customWidth="1"/>
    <col min="7430" max="7679" width="8.88671875" style="83"/>
    <col min="7680" max="7680" width="7.44140625" style="83" customWidth="1"/>
    <col min="7681" max="7681" width="34.44140625" style="83" customWidth="1"/>
    <col min="7682" max="7682" width="17.88671875" style="83" customWidth="1"/>
    <col min="7683" max="7683" width="12" style="83" customWidth="1"/>
    <col min="7684" max="7684" width="10.44140625" style="83" bestFit="1" customWidth="1"/>
    <col min="7685" max="7685" width="14.109375" style="83" customWidth="1"/>
    <col min="7686" max="7935" width="8.88671875" style="83"/>
    <col min="7936" max="7936" width="7.44140625" style="83" customWidth="1"/>
    <col min="7937" max="7937" width="34.44140625" style="83" customWidth="1"/>
    <col min="7938" max="7938" width="17.88671875" style="83" customWidth="1"/>
    <col min="7939" max="7939" width="12" style="83" customWidth="1"/>
    <col min="7940" max="7940" width="10.44140625" style="83" bestFit="1" customWidth="1"/>
    <col min="7941" max="7941" width="14.109375" style="83" customWidth="1"/>
    <col min="7942" max="8191" width="8.88671875" style="83"/>
    <col min="8192" max="8192" width="7.44140625" style="83" customWidth="1"/>
    <col min="8193" max="8193" width="34.44140625" style="83" customWidth="1"/>
    <col min="8194" max="8194" width="17.88671875" style="83" customWidth="1"/>
    <col min="8195" max="8195" width="12" style="83" customWidth="1"/>
    <col min="8196" max="8196" width="10.44140625" style="83" bestFit="1" customWidth="1"/>
    <col min="8197" max="8197" width="14.109375" style="83" customWidth="1"/>
    <col min="8198" max="8447" width="8.88671875" style="83"/>
    <col min="8448" max="8448" width="7.44140625" style="83" customWidth="1"/>
    <col min="8449" max="8449" width="34.44140625" style="83" customWidth="1"/>
    <col min="8450" max="8450" width="17.88671875" style="83" customWidth="1"/>
    <col min="8451" max="8451" width="12" style="83" customWidth="1"/>
    <col min="8452" max="8452" width="10.44140625" style="83" bestFit="1" customWidth="1"/>
    <col min="8453" max="8453" width="14.109375" style="83" customWidth="1"/>
    <col min="8454" max="8703" width="8.88671875" style="83"/>
    <col min="8704" max="8704" width="7.44140625" style="83" customWidth="1"/>
    <col min="8705" max="8705" width="34.44140625" style="83" customWidth="1"/>
    <col min="8706" max="8706" width="17.88671875" style="83" customWidth="1"/>
    <col min="8707" max="8707" width="12" style="83" customWidth="1"/>
    <col min="8708" max="8708" width="10.44140625" style="83" bestFit="1" customWidth="1"/>
    <col min="8709" max="8709" width="14.109375" style="83" customWidth="1"/>
    <col min="8710" max="8959" width="8.88671875" style="83"/>
    <col min="8960" max="8960" width="7.44140625" style="83" customWidth="1"/>
    <col min="8961" max="8961" width="34.44140625" style="83" customWidth="1"/>
    <col min="8962" max="8962" width="17.88671875" style="83" customWidth="1"/>
    <col min="8963" max="8963" width="12" style="83" customWidth="1"/>
    <col min="8964" max="8964" width="10.44140625" style="83" bestFit="1" customWidth="1"/>
    <col min="8965" max="8965" width="14.109375" style="83" customWidth="1"/>
    <col min="8966" max="9215" width="8.88671875" style="83"/>
    <col min="9216" max="9216" width="7.44140625" style="83" customWidth="1"/>
    <col min="9217" max="9217" width="34.44140625" style="83" customWidth="1"/>
    <col min="9218" max="9218" width="17.88671875" style="83" customWidth="1"/>
    <col min="9219" max="9219" width="12" style="83" customWidth="1"/>
    <col min="9220" max="9220" width="10.44140625" style="83" bestFit="1" customWidth="1"/>
    <col min="9221" max="9221" width="14.109375" style="83" customWidth="1"/>
    <col min="9222" max="9471" width="8.88671875" style="83"/>
    <col min="9472" max="9472" width="7.44140625" style="83" customWidth="1"/>
    <col min="9473" max="9473" width="34.44140625" style="83" customWidth="1"/>
    <col min="9474" max="9474" width="17.88671875" style="83" customWidth="1"/>
    <col min="9475" max="9475" width="12" style="83" customWidth="1"/>
    <col min="9476" max="9476" width="10.44140625" style="83" bestFit="1" customWidth="1"/>
    <col min="9477" max="9477" width="14.109375" style="83" customWidth="1"/>
    <col min="9478" max="9727" width="8.88671875" style="83"/>
    <col min="9728" max="9728" width="7.44140625" style="83" customWidth="1"/>
    <col min="9729" max="9729" width="34.44140625" style="83" customWidth="1"/>
    <col min="9730" max="9730" width="17.88671875" style="83" customWidth="1"/>
    <col min="9731" max="9731" width="12" style="83" customWidth="1"/>
    <col min="9732" max="9732" width="10.44140625" style="83" bestFit="1" customWidth="1"/>
    <col min="9733" max="9733" width="14.109375" style="83" customWidth="1"/>
    <col min="9734" max="9983" width="8.88671875" style="83"/>
    <col min="9984" max="9984" width="7.44140625" style="83" customWidth="1"/>
    <col min="9985" max="9985" width="34.44140625" style="83" customWidth="1"/>
    <col min="9986" max="9986" width="17.88671875" style="83" customWidth="1"/>
    <col min="9987" max="9987" width="12" style="83" customWidth="1"/>
    <col min="9988" max="9988" width="10.44140625" style="83" bestFit="1" customWidth="1"/>
    <col min="9989" max="9989" width="14.109375" style="83" customWidth="1"/>
    <col min="9990" max="10239" width="8.88671875" style="83"/>
    <col min="10240" max="10240" width="7.44140625" style="83" customWidth="1"/>
    <col min="10241" max="10241" width="34.44140625" style="83" customWidth="1"/>
    <col min="10242" max="10242" width="17.88671875" style="83" customWidth="1"/>
    <col min="10243" max="10243" width="12" style="83" customWidth="1"/>
    <col min="10244" max="10244" width="10.44140625" style="83" bestFit="1" customWidth="1"/>
    <col min="10245" max="10245" width="14.109375" style="83" customWidth="1"/>
    <col min="10246" max="10495" width="8.88671875" style="83"/>
    <col min="10496" max="10496" width="7.44140625" style="83" customWidth="1"/>
    <col min="10497" max="10497" width="34.44140625" style="83" customWidth="1"/>
    <col min="10498" max="10498" width="17.88671875" style="83" customWidth="1"/>
    <col min="10499" max="10499" width="12" style="83" customWidth="1"/>
    <col min="10500" max="10500" width="10.44140625" style="83" bestFit="1" customWidth="1"/>
    <col min="10501" max="10501" width="14.109375" style="83" customWidth="1"/>
    <col min="10502" max="10751" width="8.88671875" style="83"/>
    <col min="10752" max="10752" width="7.44140625" style="83" customWidth="1"/>
    <col min="10753" max="10753" width="34.44140625" style="83" customWidth="1"/>
    <col min="10754" max="10754" width="17.88671875" style="83" customWidth="1"/>
    <col min="10755" max="10755" width="12" style="83" customWidth="1"/>
    <col min="10756" max="10756" width="10.44140625" style="83" bestFit="1" customWidth="1"/>
    <col min="10757" max="10757" width="14.109375" style="83" customWidth="1"/>
    <col min="10758" max="11007" width="8.88671875" style="83"/>
    <col min="11008" max="11008" width="7.44140625" style="83" customWidth="1"/>
    <col min="11009" max="11009" width="34.44140625" style="83" customWidth="1"/>
    <col min="11010" max="11010" width="17.88671875" style="83" customWidth="1"/>
    <col min="11011" max="11011" width="12" style="83" customWidth="1"/>
    <col min="11012" max="11012" width="10.44140625" style="83" bestFit="1" customWidth="1"/>
    <col min="11013" max="11013" width="14.109375" style="83" customWidth="1"/>
    <col min="11014" max="11263" width="8.88671875" style="83"/>
    <col min="11264" max="11264" width="7.44140625" style="83" customWidth="1"/>
    <col min="11265" max="11265" width="34.44140625" style="83" customWidth="1"/>
    <col min="11266" max="11266" width="17.88671875" style="83" customWidth="1"/>
    <col min="11267" max="11267" width="12" style="83" customWidth="1"/>
    <col min="11268" max="11268" width="10.44140625" style="83" bestFit="1" customWidth="1"/>
    <col min="11269" max="11269" width="14.109375" style="83" customWidth="1"/>
    <col min="11270" max="11519" width="8.88671875" style="83"/>
    <col min="11520" max="11520" width="7.44140625" style="83" customWidth="1"/>
    <col min="11521" max="11521" width="34.44140625" style="83" customWidth="1"/>
    <col min="11522" max="11522" width="17.88671875" style="83" customWidth="1"/>
    <col min="11523" max="11523" width="12" style="83" customWidth="1"/>
    <col min="11524" max="11524" width="10.44140625" style="83" bestFit="1" customWidth="1"/>
    <col min="11525" max="11525" width="14.109375" style="83" customWidth="1"/>
    <col min="11526" max="11775" width="8.88671875" style="83"/>
    <col min="11776" max="11776" width="7.44140625" style="83" customWidth="1"/>
    <col min="11777" max="11777" width="34.44140625" style="83" customWidth="1"/>
    <col min="11778" max="11778" width="17.88671875" style="83" customWidth="1"/>
    <col min="11779" max="11779" width="12" style="83" customWidth="1"/>
    <col min="11780" max="11780" width="10.44140625" style="83" bestFit="1" customWidth="1"/>
    <col min="11781" max="11781" width="14.109375" style="83" customWidth="1"/>
    <col min="11782" max="12031" width="8.88671875" style="83"/>
    <col min="12032" max="12032" width="7.44140625" style="83" customWidth="1"/>
    <col min="12033" max="12033" width="34.44140625" style="83" customWidth="1"/>
    <col min="12034" max="12034" width="17.88671875" style="83" customWidth="1"/>
    <col min="12035" max="12035" width="12" style="83" customWidth="1"/>
    <col min="12036" max="12036" width="10.44140625" style="83" bestFit="1" customWidth="1"/>
    <col min="12037" max="12037" width="14.109375" style="83" customWidth="1"/>
    <col min="12038" max="12287" width="8.88671875" style="83"/>
    <col min="12288" max="12288" width="7.44140625" style="83" customWidth="1"/>
    <col min="12289" max="12289" width="34.44140625" style="83" customWidth="1"/>
    <col min="12290" max="12290" width="17.88671875" style="83" customWidth="1"/>
    <col min="12291" max="12291" width="12" style="83" customWidth="1"/>
    <col min="12292" max="12292" width="10.44140625" style="83" bestFit="1" customWidth="1"/>
    <col min="12293" max="12293" width="14.109375" style="83" customWidth="1"/>
    <col min="12294" max="12543" width="8.88671875" style="83"/>
    <col min="12544" max="12544" width="7.44140625" style="83" customWidth="1"/>
    <col min="12545" max="12545" width="34.44140625" style="83" customWidth="1"/>
    <col min="12546" max="12546" width="17.88671875" style="83" customWidth="1"/>
    <col min="12547" max="12547" width="12" style="83" customWidth="1"/>
    <col min="12548" max="12548" width="10.44140625" style="83" bestFit="1" customWidth="1"/>
    <col min="12549" max="12549" width="14.109375" style="83" customWidth="1"/>
    <col min="12550" max="12799" width="8.88671875" style="83"/>
    <col min="12800" max="12800" width="7.44140625" style="83" customWidth="1"/>
    <col min="12801" max="12801" width="34.44140625" style="83" customWidth="1"/>
    <col min="12802" max="12802" width="17.88671875" style="83" customWidth="1"/>
    <col min="12803" max="12803" width="12" style="83" customWidth="1"/>
    <col min="12804" max="12804" width="10.44140625" style="83" bestFit="1" customWidth="1"/>
    <col min="12805" max="12805" width="14.109375" style="83" customWidth="1"/>
    <col min="12806" max="13055" width="8.88671875" style="83"/>
    <col min="13056" max="13056" width="7.44140625" style="83" customWidth="1"/>
    <col min="13057" max="13057" width="34.44140625" style="83" customWidth="1"/>
    <col min="13058" max="13058" width="17.88671875" style="83" customWidth="1"/>
    <col min="13059" max="13059" width="12" style="83" customWidth="1"/>
    <col min="13060" max="13060" width="10.44140625" style="83" bestFit="1" customWidth="1"/>
    <col min="13061" max="13061" width="14.109375" style="83" customWidth="1"/>
    <col min="13062" max="13311" width="8.88671875" style="83"/>
    <col min="13312" max="13312" width="7.44140625" style="83" customWidth="1"/>
    <col min="13313" max="13313" width="34.44140625" style="83" customWidth="1"/>
    <col min="13314" max="13314" width="17.88671875" style="83" customWidth="1"/>
    <col min="13315" max="13315" width="12" style="83" customWidth="1"/>
    <col min="13316" max="13316" width="10.44140625" style="83" bestFit="1" customWidth="1"/>
    <col min="13317" max="13317" width="14.109375" style="83" customWidth="1"/>
    <col min="13318" max="13567" width="8.88671875" style="83"/>
    <col min="13568" max="13568" width="7.44140625" style="83" customWidth="1"/>
    <col min="13569" max="13569" width="34.44140625" style="83" customWidth="1"/>
    <col min="13570" max="13570" width="17.88671875" style="83" customWidth="1"/>
    <col min="13571" max="13571" width="12" style="83" customWidth="1"/>
    <col min="13572" max="13572" width="10.44140625" style="83" bestFit="1" customWidth="1"/>
    <col min="13573" max="13573" width="14.109375" style="83" customWidth="1"/>
    <col min="13574" max="13823" width="8.88671875" style="83"/>
    <col min="13824" max="13824" width="7.44140625" style="83" customWidth="1"/>
    <col min="13825" max="13825" width="34.44140625" style="83" customWidth="1"/>
    <col min="13826" max="13826" width="17.88671875" style="83" customWidth="1"/>
    <col min="13827" max="13827" width="12" style="83" customWidth="1"/>
    <col min="13828" max="13828" width="10.44140625" style="83" bestFit="1" customWidth="1"/>
    <col min="13829" max="13829" width="14.109375" style="83" customWidth="1"/>
    <col min="13830" max="14079" width="8.88671875" style="83"/>
    <col min="14080" max="14080" width="7.44140625" style="83" customWidth="1"/>
    <col min="14081" max="14081" width="34.44140625" style="83" customWidth="1"/>
    <col min="14082" max="14082" width="17.88671875" style="83" customWidth="1"/>
    <col min="14083" max="14083" width="12" style="83" customWidth="1"/>
    <col min="14084" max="14084" width="10.44140625" style="83" bestFit="1" customWidth="1"/>
    <col min="14085" max="14085" width="14.109375" style="83" customWidth="1"/>
    <col min="14086" max="14335" width="8.88671875" style="83"/>
    <col min="14336" max="14336" width="7.44140625" style="83" customWidth="1"/>
    <col min="14337" max="14337" width="34.44140625" style="83" customWidth="1"/>
    <col min="14338" max="14338" width="17.88671875" style="83" customWidth="1"/>
    <col min="14339" max="14339" width="12" style="83" customWidth="1"/>
    <col min="14340" max="14340" width="10.44140625" style="83" bestFit="1" customWidth="1"/>
    <col min="14341" max="14341" width="14.109375" style="83" customWidth="1"/>
    <col min="14342" max="14591" width="8.88671875" style="83"/>
    <col min="14592" max="14592" width="7.44140625" style="83" customWidth="1"/>
    <col min="14593" max="14593" width="34.44140625" style="83" customWidth="1"/>
    <col min="14594" max="14594" width="17.88671875" style="83" customWidth="1"/>
    <col min="14595" max="14595" width="12" style="83" customWidth="1"/>
    <col min="14596" max="14596" width="10.44140625" style="83" bestFit="1" customWidth="1"/>
    <col min="14597" max="14597" width="14.109375" style="83" customWidth="1"/>
    <col min="14598" max="14847" width="8.88671875" style="83"/>
    <col min="14848" max="14848" width="7.44140625" style="83" customWidth="1"/>
    <col min="14849" max="14849" width="34.44140625" style="83" customWidth="1"/>
    <col min="14850" max="14850" width="17.88671875" style="83" customWidth="1"/>
    <col min="14851" max="14851" width="12" style="83" customWidth="1"/>
    <col min="14852" max="14852" width="10.44140625" style="83" bestFit="1" customWidth="1"/>
    <col min="14853" max="14853" width="14.109375" style="83" customWidth="1"/>
    <col min="14854" max="15103" width="8.88671875" style="83"/>
    <col min="15104" max="15104" width="7.44140625" style="83" customWidth="1"/>
    <col min="15105" max="15105" width="34.44140625" style="83" customWidth="1"/>
    <col min="15106" max="15106" width="17.88671875" style="83" customWidth="1"/>
    <col min="15107" max="15107" width="12" style="83" customWidth="1"/>
    <col min="15108" max="15108" width="10.44140625" style="83" bestFit="1" customWidth="1"/>
    <col min="15109" max="15109" width="14.109375" style="83" customWidth="1"/>
    <col min="15110" max="15359" width="8.88671875" style="83"/>
    <col min="15360" max="15360" width="7.44140625" style="83" customWidth="1"/>
    <col min="15361" max="15361" width="34.44140625" style="83" customWidth="1"/>
    <col min="15362" max="15362" width="17.88671875" style="83" customWidth="1"/>
    <col min="15363" max="15363" width="12" style="83" customWidth="1"/>
    <col min="15364" max="15364" width="10.44140625" style="83" bestFit="1" customWidth="1"/>
    <col min="15365" max="15365" width="14.109375" style="83" customWidth="1"/>
    <col min="15366" max="15615" width="8.88671875" style="83"/>
    <col min="15616" max="15616" width="7.44140625" style="83" customWidth="1"/>
    <col min="15617" max="15617" width="34.44140625" style="83" customWidth="1"/>
    <col min="15618" max="15618" width="17.88671875" style="83" customWidth="1"/>
    <col min="15619" max="15619" width="12" style="83" customWidth="1"/>
    <col min="15620" max="15620" width="10.44140625" style="83" bestFit="1" customWidth="1"/>
    <col min="15621" max="15621" width="14.109375" style="83" customWidth="1"/>
    <col min="15622" max="15871" width="8.88671875" style="83"/>
    <col min="15872" max="15872" width="7.44140625" style="83" customWidth="1"/>
    <col min="15873" max="15873" width="34.44140625" style="83" customWidth="1"/>
    <col min="15874" max="15874" width="17.88671875" style="83" customWidth="1"/>
    <col min="15875" max="15875" width="12" style="83" customWidth="1"/>
    <col min="15876" max="15876" width="10.44140625" style="83" bestFit="1" customWidth="1"/>
    <col min="15877" max="15877" width="14.109375" style="83" customWidth="1"/>
    <col min="15878" max="16127" width="8.88671875" style="83"/>
    <col min="16128" max="16128" width="7.44140625" style="83" customWidth="1"/>
    <col min="16129" max="16129" width="34.44140625" style="83" customWidth="1"/>
    <col min="16130" max="16130" width="17.88671875" style="83" customWidth="1"/>
    <col min="16131" max="16131" width="12" style="83" customWidth="1"/>
    <col min="16132" max="16132" width="10.44140625" style="83" bestFit="1" customWidth="1"/>
    <col min="16133" max="16133" width="14.109375" style="83" customWidth="1"/>
    <col min="16134" max="16384" width="8.88671875" style="83"/>
  </cols>
  <sheetData>
    <row r="1" spans="1:15" s="1" customFormat="1" x14ac:dyDescent="0.3">
      <c r="A1" s="1" t="s">
        <v>48</v>
      </c>
      <c r="B1" s="90"/>
      <c r="D1" s="8" t="s">
        <v>49</v>
      </c>
      <c r="E1" s="74"/>
      <c r="F1" s="74"/>
      <c r="K1" s="75"/>
      <c r="L1" s="75"/>
      <c r="M1" s="75"/>
      <c r="N1" s="75"/>
    </row>
    <row r="2" spans="1:15" s="1" customFormat="1" x14ac:dyDescent="0.3">
      <c r="A2" s="9" t="s">
        <v>50</v>
      </c>
      <c r="B2" s="90"/>
      <c r="D2" s="74" t="s">
        <v>51</v>
      </c>
      <c r="E2" s="74"/>
      <c r="F2" s="74"/>
      <c r="K2" s="75"/>
      <c r="L2" s="75"/>
      <c r="M2" s="75"/>
      <c r="N2" s="75"/>
    </row>
    <row r="3" spans="1:15" x14ac:dyDescent="0.3">
      <c r="A3" s="74"/>
      <c r="B3" s="74" t="s">
        <v>237</v>
      </c>
    </row>
    <row r="4" spans="1:15" x14ac:dyDescent="0.3">
      <c r="A4" s="74"/>
    </row>
    <row r="5" spans="1:15" ht="20.399999999999999" customHeight="1" x14ac:dyDescent="0.3">
      <c r="A5" s="173" t="s">
        <v>231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</row>
    <row r="6" spans="1:15" ht="20.399999999999999" x14ac:dyDescent="0.3">
      <c r="A6" s="105"/>
      <c r="B6" s="92"/>
      <c r="C6" s="105"/>
      <c r="D6" s="10" t="s">
        <v>234</v>
      </c>
      <c r="E6" s="105"/>
      <c r="F6" s="105"/>
      <c r="G6" s="105"/>
      <c r="H6" s="105"/>
      <c r="I6" s="105"/>
      <c r="J6" s="105"/>
      <c r="K6" s="105"/>
      <c r="L6" s="105"/>
    </row>
    <row r="7" spans="1:15" ht="20.399999999999999" x14ac:dyDescent="0.3">
      <c r="A7" s="105"/>
      <c r="B7" s="98" t="s">
        <v>374</v>
      </c>
      <c r="C7" s="99" t="s">
        <v>229</v>
      </c>
      <c r="D7" s="100"/>
      <c r="E7" s="101"/>
      <c r="F7" s="101"/>
      <c r="G7" s="101"/>
      <c r="H7" s="101"/>
      <c r="I7" s="101"/>
      <c r="J7" s="101"/>
      <c r="K7" s="101"/>
      <c r="L7" s="101"/>
      <c r="M7" s="101"/>
    </row>
    <row r="8" spans="1:15" ht="20.399999999999999" x14ac:dyDescent="0.3">
      <c r="A8" s="105"/>
      <c r="B8" s="98"/>
      <c r="C8" s="99" t="s">
        <v>235</v>
      </c>
      <c r="D8" s="100"/>
      <c r="E8" s="101"/>
      <c r="F8" s="101"/>
      <c r="G8" s="101"/>
      <c r="H8" s="101"/>
      <c r="I8" s="101"/>
      <c r="J8" s="101"/>
      <c r="K8" s="101"/>
      <c r="L8" s="101"/>
      <c r="M8" s="101"/>
    </row>
    <row r="9" spans="1:15" s="103" customFormat="1" x14ac:dyDescent="0.3">
      <c r="A9" s="174"/>
      <c r="B9" s="175"/>
      <c r="C9" s="175"/>
      <c r="D9" s="175"/>
      <c r="E9" s="175"/>
      <c r="F9" s="175"/>
      <c r="G9" s="83"/>
      <c r="H9" s="83"/>
      <c r="I9" s="83"/>
      <c r="J9" s="83"/>
      <c r="O9" s="83"/>
    </row>
    <row r="10" spans="1:15" s="103" customFormat="1" ht="92.4" x14ac:dyDescent="0.3">
      <c r="A10" s="43" t="s">
        <v>66</v>
      </c>
      <c r="B10" s="51" t="s">
        <v>67</v>
      </c>
      <c r="C10" s="104" t="s">
        <v>68</v>
      </c>
      <c r="D10" s="43" t="s">
        <v>1</v>
      </c>
      <c r="E10" s="62" t="s">
        <v>69</v>
      </c>
      <c r="F10" s="62" t="s">
        <v>70</v>
      </c>
      <c r="G10" s="62" t="s">
        <v>71</v>
      </c>
      <c r="H10" s="62" t="s">
        <v>195</v>
      </c>
      <c r="I10" s="62" t="s">
        <v>196</v>
      </c>
      <c r="J10" s="62" t="s">
        <v>201</v>
      </c>
      <c r="K10" s="63" t="s">
        <v>213</v>
      </c>
      <c r="L10" s="63" t="s">
        <v>193</v>
      </c>
      <c r="M10" s="63" t="s">
        <v>349</v>
      </c>
      <c r="N10" s="57" t="s">
        <v>72</v>
      </c>
      <c r="O10" s="104" t="s">
        <v>2</v>
      </c>
    </row>
    <row r="11" spans="1:15" s="75" customFormat="1" x14ac:dyDescent="0.3">
      <c r="A11" s="80">
        <v>1</v>
      </c>
      <c r="B11" s="188" t="s">
        <v>78</v>
      </c>
      <c r="C11" s="77" t="s">
        <v>19</v>
      </c>
      <c r="D11" s="77" t="s">
        <v>39</v>
      </c>
      <c r="E11" s="43">
        <v>32</v>
      </c>
      <c r="F11" s="43"/>
      <c r="G11" s="43"/>
      <c r="H11" s="43"/>
      <c r="I11" s="43"/>
      <c r="J11" s="237"/>
      <c r="K11" s="43">
        <v>10</v>
      </c>
      <c r="L11" s="43"/>
      <c r="M11" s="43"/>
      <c r="N11" s="57">
        <f>E11+F11+G11+H11+I11+J11+K11+L11+M11</f>
        <v>42</v>
      </c>
      <c r="O11" s="82"/>
    </row>
    <row r="12" spans="1:15" x14ac:dyDescent="0.3">
      <c r="A12" s="80">
        <v>2</v>
      </c>
      <c r="B12" s="188" t="s">
        <v>364</v>
      </c>
      <c r="C12" s="211" t="s">
        <v>19</v>
      </c>
      <c r="D12" s="191" t="s">
        <v>39</v>
      </c>
      <c r="E12" s="43">
        <v>5</v>
      </c>
      <c r="F12" s="43"/>
      <c r="G12" s="43"/>
      <c r="H12" s="43"/>
      <c r="I12" s="43"/>
      <c r="J12" s="237"/>
      <c r="K12" s="43"/>
      <c r="L12" s="43"/>
      <c r="M12" s="43"/>
      <c r="N12" s="57">
        <f>E12+F12+G12+H12+I12+J12+K12+L12+M12</f>
        <v>5</v>
      </c>
      <c r="O12" s="82"/>
    </row>
    <row r="13" spans="1:15" x14ac:dyDescent="0.3">
      <c r="A13" s="200">
        <v>3</v>
      </c>
      <c r="B13" s="188" t="s">
        <v>365</v>
      </c>
      <c r="C13" s="211" t="s">
        <v>19</v>
      </c>
      <c r="D13" s="211" t="s">
        <v>39</v>
      </c>
      <c r="E13" s="43">
        <v>10</v>
      </c>
      <c r="F13" s="43"/>
      <c r="G13" s="43"/>
      <c r="H13" s="43"/>
      <c r="I13" s="43"/>
      <c r="J13" s="237"/>
      <c r="K13" s="43"/>
      <c r="L13" s="43"/>
      <c r="M13" s="43"/>
      <c r="N13" s="57">
        <f t="shared" ref="N13:N16" si="0">E13+F13+G13+H13+I13+J13+K13+L13+M13</f>
        <v>10</v>
      </c>
      <c r="O13" s="82"/>
    </row>
    <row r="14" spans="1:15" x14ac:dyDescent="0.3">
      <c r="A14" s="200">
        <v>4</v>
      </c>
      <c r="B14" s="188" t="s">
        <v>79</v>
      </c>
      <c r="C14" s="211" t="s">
        <v>19</v>
      </c>
      <c r="D14" s="211" t="s">
        <v>39</v>
      </c>
      <c r="E14" s="43"/>
      <c r="F14" s="43"/>
      <c r="G14" s="43"/>
      <c r="H14" s="43"/>
      <c r="I14" s="43"/>
      <c r="J14" s="237"/>
      <c r="K14" s="43">
        <v>18</v>
      </c>
      <c r="L14" s="43"/>
      <c r="M14" s="43"/>
      <c r="N14" s="57">
        <f t="shared" si="0"/>
        <v>18</v>
      </c>
      <c r="O14" s="82"/>
    </row>
    <row r="15" spans="1:15" x14ac:dyDescent="0.3">
      <c r="A15" s="200">
        <v>5</v>
      </c>
      <c r="B15" s="188" t="s">
        <v>367</v>
      </c>
      <c r="C15" s="77" t="s">
        <v>366</v>
      </c>
      <c r="D15" s="80" t="s">
        <v>80</v>
      </c>
      <c r="E15" s="43">
        <v>23</v>
      </c>
      <c r="F15" s="43"/>
      <c r="G15" s="43"/>
      <c r="H15" s="43"/>
      <c r="I15" s="43"/>
      <c r="J15" s="237"/>
      <c r="K15" s="43">
        <v>6</v>
      </c>
      <c r="L15" s="43"/>
      <c r="M15" s="43"/>
      <c r="N15" s="57">
        <f t="shared" si="0"/>
        <v>29</v>
      </c>
      <c r="O15" s="82"/>
    </row>
    <row r="16" spans="1:15" x14ac:dyDescent="0.3">
      <c r="A16" s="200">
        <v>6</v>
      </c>
      <c r="B16" s="188" t="s">
        <v>367</v>
      </c>
      <c r="C16" s="211" t="s">
        <v>366</v>
      </c>
      <c r="D16" s="200" t="s">
        <v>80</v>
      </c>
      <c r="E16" s="43">
        <v>10</v>
      </c>
      <c r="F16" s="43"/>
      <c r="G16" s="43"/>
      <c r="H16" s="43"/>
      <c r="I16" s="43"/>
      <c r="J16" s="237"/>
      <c r="K16" s="43"/>
      <c r="L16" s="43"/>
      <c r="M16" s="43"/>
      <c r="N16" s="57">
        <f t="shared" si="0"/>
        <v>10</v>
      </c>
      <c r="O16" s="82"/>
    </row>
    <row r="17" spans="1:15" x14ac:dyDescent="0.3">
      <c r="A17" s="200">
        <v>7</v>
      </c>
      <c r="B17" s="188" t="s">
        <v>368</v>
      </c>
      <c r="C17" s="211" t="s">
        <v>366</v>
      </c>
      <c r="D17" s="200" t="s">
        <v>80</v>
      </c>
      <c r="E17" s="43">
        <v>6</v>
      </c>
      <c r="F17" s="43"/>
      <c r="G17" s="43"/>
      <c r="H17" s="43"/>
      <c r="I17" s="43"/>
      <c r="J17" s="237"/>
      <c r="K17" s="43">
        <v>6</v>
      </c>
      <c r="L17" s="43"/>
      <c r="M17" s="43"/>
      <c r="N17" s="57">
        <f>E17+F17+G17+H17+I17+J17+K17+L17+M17</f>
        <v>12</v>
      </c>
      <c r="O17" s="82"/>
    </row>
    <row r="18" spans="1:15" x14ac:dyDescent="0.3">
      <c r="A18" s="200">
        <v>8</v>
      </c>
      <c r="B18" s="188" t="s">
        <v>369</v>
      </c>
      <c r="C18" s="211" t="s">
        <v>366</v>
      </c>
      <c r="D18" s="200" t="s">
        <v>80</v>
      </c>
      <c r="E18" s="43">
        <v>8</v>
      </c>
      <c r="F18" s="43"/>
      <c r="G18" s="43"/>
      <c r="H18" s="43"/>
      <c r="I18" s="43"/>
      <c r="J18" s="237"/>
      <c r="K18" s="43">
        <v>3</v>
      </c>
      <c r="L18" s="43"/>
      <c r="M18" s="43"/>
      <c r="N18" s="57">
        <f>E18+F18+G18+H18+I18+J18+K18+L18+M18</f>
        <v>11</v>
      </c>
      <c r="O18" s="82"/>
    </row>
    <row r="19" spans="1:15" x14ac:dyDescent="0.3">
      <c r="A19" s="200">
        <v>9</v>
      </c>
      <c r="B19" s="188" t="s">
        <v>203</v>
      </c>
      <c r="C19" s="77" t="s">
        <v>24</v>
      </c>
      <c r="D19" s="77" t="s">
        <v>38</v>
      </c>
      <c r="E19" s="43">
        <v>2</v>
      </c>
      <c r="F19" s="43"/>
      <c r="G19" s="43"/>
      <c r="H19" s="43"/>
      <c r="I19" s="43"/>
      <c r="J19" s="237"/>
      <c r="K19" s="43"/>
      <c r="L19" s="43"/>
      <c r="M19" s="43"/>
      <c r="N19" s="57">
        <f>E19+F19+G19+H19+I19+J19+K19+L19+M19</f>
        <v>2</v>
      </c>
      <c r="O19" s="82" t="s">
        <v>45</v>
      </c>
    </row>
    <row r="20" spans="1:15" x14ac:dyDescent="0.3">
      <c r="A20" s="200">
        <v>10</v>
      </c>
      <c r="B20" s="188" t="s">
        <v>204</v>
      </c>
      <c r="C20" s="77" t="s">
        <v>24</v>
      </c>
      <c r="D20" s="211" t="s">
        <v>38</v>
      </c>
      <c r="E20" s="43">
        <v>41</v>
      </c>
      <c r="F20" s="43"/>
      <c r="G20" s="43"/>
      <c r="H20" s="43"/>
      <c r="I20" s="43"/>
      <c r="J20" s="237"/>
      <c r="K20" s="43"/>
      <c r="L20" s="43"/>
      <c r="M20" s="43"/>
      <c r="N20" s="57">
        <f>E20+F20+G20+H20+I20+J20+K20+L20+M20</f>
        <v>41</v>
      </c>
      <c r="O20" s="82" t="s">
        <v>45</v>
      </c>
    </row>
    <row r="21" spans="1:15" x14ac:dyDescent="0.3">
      <c r="A21" s="200">
        <v>11</v>
      </c>
      <c r="B21" s="188" t="s">
        <v>205</v>
      </c>
      <c r="C21" s="77" t="s">
        <v>21</v>
      </c>
      <c r="D21" s="211" t="s">
        <v>38</v>
      </c>
      <c r="E21" s="43">
        <v>36</v>
      </c>
      <c r="F21" s="43"/>
      <c r="G21" s="43"/>
      <c r="H21" s="43"/>
      <c r="I21" s="43"/>
      <c r="J21" s="237"/>
      <c r="K21" s="43"/>
      <c r="L21" s="43"/>
      <c r="M21" s="43"/>
      <c r="N21" s="57">
        <f>E21+F21+G21+H21+I21+J21+K21+L21+M21</f>
        <v>36</v>
      </c>
      <c r="O21" s="82" t="s">
        <v>45</v>
      </c>
    </row>
    <row r="22" spans="1:15" x14ac:dyDescent="0.3">
      <c r="A22" s="200">
        <v>12</v>
      </c>
      <c r="B22" s="188" t="s">
        <v>206</v>
      </c>
      <c r="C22" s="77" t="s">
        <v>21</v>
      </c>
      <c r="D22" s="211" t="s">
        <v>38</v>
      </c>
      <c r="E22" s="43">
        <v>16</v>
      </c>
      <c r="F22" s="43"/>
      <c r="G22" s="43"/>
      <c r="H22" s="43"/>
      <c r="I22" s="43"/>
      <c r="J22" s="237"/>
      <c r="K22" s="43"/>
      <c r="L22" s="43"/>
      <c r="M22" s="43"/>
      <c r="N22" s="57">
        <f>E22+F22+G22+H22+I22+J22+K22+L22+M22</f>
        <v>16</v>
      </c>
      <c r="O22" s="82" t="s">
        <v>45</v>
      </c>
    </row>
    <row r="23" spans="1:15" x14ac:dyDescent="0.3">
      <c r="A23" s="200">
        <v>13</v>
      </c>
      <c r="B23" s="188" t="s">
        <v>359</v>
      </c>
      <c r="C23" s="77" t="s">
        <v>13</v>
      </c>
      <c r="D23" s="77" t="s">
        <v>7</v>
      </c>
      <c r="E23" s="43">
        <v>20</v>
      </c>
      <c r="F23" s="43"/>
      <c r="G23" s="43"/>
      <c r="H23" s="43"/>
      <c r="I23" s="43"/>
      <c r="J23" s="237"/>
      <c r="K23" s="43"/>
      <c r="L23" s="43"/>
      <c r="M23" s="43"/>
      <c r="N23" s="57">
        <f>E23+F23+G23+H23+I23+J23+K23+L23+M23</f>
        <v>20</v>
      </c>
      <c r="O23" s="82"/>
    </row>
    <row r="24" spans="1:15" x14ac:dyDescent="0.3">
      <c r="A24" s="200">
        <v>14</v>
      </c>
      <c r="B24" s="188" t="s">
        <v>209</v>
      </c>
      <c r="C24" s="77" t="s">
        <v>13</v>
      </c>
      <c r="D24" s="77" t="s">
        <v>7</v>
      </c>
      <c r="E24" s="43">
        <v>20</v>
      </c>
      <c r="F24" s="43"/>
      <c r="G24" s="43"/>
      <c r="H24" s="43"/>
      <c r="I24" s="43"/>
      <c r="J24" s="237"/>
      <c r="K24" s="43">
        <v>20</v>
      </c>
      <c r="L24" s="43">
        <v>20</v>
      </c>
      <c r="M24" s="43"/>
      <c r="N24" s="57">
        <f>E24+F24+G24+H24+I24+J24+K24+L24+M24</f>
        <v>60</v>
      </c>
      <c r="O24" s="82"/>
    </row>
    <row r="25" spans="1:15" x14ac:dyDescent="0.3">
      <c r="A25" s="200">
        <v>15</v>
      </c>
      <c r="B25" s="188" t="s">
        <v>210</v>
      </c>
      <c r="C25" s="77" t="s">
        <v>13</v>
      </c>
      <c r="D25" s="77" t="s">
        <v>7</v>
      </c>
      <c r="E25" s="43">
        <v>30</v>
      </c>
      <c r="F25" s="43"/>
      <c r="G25" s="43"/>
      <c r="H25" s="43"/>
      <c r="I25" s="43"/>
      <c r="J25" s="237"/>
      <c r="K25" s="43">
        <v>20</v>
      </c>
      <c r="L25" s="43">
        <v>20</v>
      </c>
      <c r="M25" s="43"/>
      <c r="N25" s="57">
        <f>E25+F25+G25+H25+I25+J25+K25+L25+M25</f>
        <v>70</v>
      </c>
      <c r="O25" s="82"/>
    </row>
    <row r="26" spans="1:15" x14ac:dyDescent="0.3">
      <c r="A26" s="200">
        <v>16</v>
      </c>
      <c r="B26" s="188" t="s">
        <v>211</v>
      </c>
      <c r="C26" s="77" t="s">
        <v>13</v>
      </c>
      <c r="D26" s="77" t="s">
        <v>7</v>
      </c>
      <c r="E26" s="43">
        <v>20</v>
      </c>
      <c r="F26" s="43"/>
      <c r="G26" s="43"/>
      <c r="H26" s="43"/>
      <c r="I26" s="43"/>
      <c r="J26" s="237"/>
      <c r="K26" s="43"/>
      <c r="L26" s="43"/>
      <c r="M26" s="43"/>
      <c r="N26" s="57">
        <f>E26+F26+G26+H26+I26+J26+K26+L26+M26</f>
        <v>20</v>
      </c>
      <c r="O26" s="82"/>
    </row>
    <row r="27" spans="1:15" x14ac:dyDescent="0.3">
      <c r="A27" s="200">
        <v>17</v>
      </c>
      <c r="B27" s="213" t="s">
        <v>362</v>
      </c>
      <c r="C27" s="77" t="s">
        <v>131</v>
      </c>
      <c r="D27" s="77" t="s">
        <v>16</v>
      </c>
      <c r="E27" s="234">
        <v>20</v>
      </c>
      <c r="F27" s="43"/>
      <c r="G27" s="238"/>
      <c r="H27" s="238"/>
      <c r="I27" s="236"/>
      <c r="J27" s="237"/>
      <c r="K27" s="234">
        <v>20</v>
      </c>
      <c r="L27" s="234">
        <v>20</v>
      </c>
      <c r="M27" s="43"/>
      <c r="N27" s="57">
        <f>E27+F27+G27+H27+I27+J27+K27+L27+M27</f>
        <v>60</v>
      </c>
      <c r="O27" s="82"/>
    </row>
    <row r="28" spans="1:15" x14ac:dyDescent="0.3">
      <c r="A28" s="200">
        <v>18</v>
      </c>
      <c r="B28" s="230" t="s">
        <v>360</v>
      </c>
      <c r="C28" s="77" t="s">
        <v>128</v>
      </c>
      <c r="D28" s="77" t="s">
        <v>16</v>
      </c>
      <c r="E28" s="234">
        <v>20</v>
      </c>
      <c r="F28" s="43"/>
      <c r="G28" s="238"/>
      <c r="H28" s="238"/>
      <c r="I28" s="236"/>
      <c r="J28" s="237"/>
      <c r="K28" s="234">
        <v>20</v>
      </c>
      <c r="L28" s="234">
        <v>20</v>
      </c>
      <c r="M28" s="43"/>
      <c r="N28" s="57">
        <f>E28+F28+G28+H28+I28+J28+K28+L28+M28</f>
        <v>60</v>
      </c>
      <c r="O28" s="82"/>
    </row>
    <row r="29" spans="1:15" x14ac:dyDescent="0.3">
      <c r="A29" s="200">
        <v>19</v>
      </c>
      <c r="B29" s="212" t="s">
        <v>361</v>
      </c>
      <c r="C29" s="77" t="s">
        <v>131</v>
      </c>
      <c r="D29" s="77" t="s">
        <v>16</v>
      </c>
      <c r="E29" s="234">
        <v>30</v>
      </c>
      <c r="F29" s="43"/>
      <c r="G29" s="238"/>
      <c r="H29" s="238"/>
      <c r="I29" s="236"/>
      <c r="J29" s="237"/>
      <c r="K29" s="234">
        <v>20</v>
      </c>
      <c r="L29" s="234">
        <v>20</v>
      </c>
      <c r="M29" s="43"/>
      <c r="N29" s="57">
        <f>E29+F29+G29+H29+I29+J29+K29+L29+M29</f>
        <v>70</v>
      </c>
      <c r="O29" s="82"/>
    </row>
    <row r="30" spans="1:15" x14ac:dyDescent="0.3">
      <c r="A30" s="200">
        <v>20</v>
      </c>
      <c r="B30" s="212" t="s">
        <v>363</v>
      </c>
      <c r="C30" s="77" t="s">
        <v>128</v>
      </c>
      <c r="D30" s="77" t="s">
        <v>16</v>
      </c>
      <c r="E30" s="234">
        <v>20</v>
      </c>
      <c r="F30" s="43"/>
      <c r="G30" s="238"/>
      <c r="H30" s="238"/>
      <c r="I30" s="236"/>
      <c r="J30" s="237"/>
      <c r="K30" s="234">
        <v>20</v>
      </c>
      <c r="L30" s="234">
        <v>20</v>
      </c>
      <c r="M30" s="43"/>
      <c r="N30" s="57">
        <f>E30+F30+G30+H30+I30+J30+K30+L30+M30</f>
        <v>60</v>
      </c>
      <c r="O30" s="82"/>
    </row>
    <row r="31" spans="1:15" x14ac:dyDescent="0.3">
      <c r="A31" s="200">
        <v>21</v>
      </c>
      <c r="B31" s="194" t="s">
        <v>353</v>
      </c>
      <c r="C31" s="191"/>
      <c r="D31" s="191" t="s">
        <v>16</v>
      </c>
      <c r="E31" s="234"/>
      <c r="F31" s="43"/>
      <c r="G31" s="238"/>
      <c r="H31" s="238"/>
      <c r="I31" s="236"/>
      <c r="J31" s="237"/>
      <c r="K31" s="234">
        <v>60</v>
      </c>
      <c r="L31" s="234"/>
      <c r="M31" s="43"/>
      <c r="N31" s="57">
        <f t="shared" ref="N31:N34" si="1">E31+F31+G31+H31+I31+J31+K31+L31+M31</f>
        <v>60</v>
      </c>
      <c r="O31" s="82"/>
    </row>
    <row r="32" spans="1:15" x14ac:dyDescent="0.3">
      <c r="A32" s="200">
        <v>22</v>
      </c>
      <c r="B32" s="194" t="s">
        <v>354</v>
      </c>
      <c r="C32" s="191"/>
      <c r="D32" s="191" t="s">
        <v>16</v>
      </c>
      <c r="E32" s="234"/>
      <c r="F32" s="43"/>
      <c r="G32" s="238"/>
      <c r="H32" s="238"/>
      <c r="I32" s="236"/>
      <c r="J32" s="237"/>
      <c r="K32" s="234">
        <v>60</v>
      </c>
      <c r="L32" s="234"/>
      <c r="M32" s="43"/>
      <c r="N32" s="57">
        <f t="shared" si="1"/>
        <v>60</v>
      </c>
      <c r="O32" s="82"/>
    </row>
    <row r="33" spans="1:15" x14ac:dyDescent="0.3">
      <c r="A33" s="200">
        <v>23</v>
      </c>
      <c r="B33" s="188" t="s">
        <v>5</v>
      </c>
      <c r="C33" s="77" t="s">
        <v>21</v>
      </c>
      <c r="D33" s="77" t="s">
        <v>87</v>
      </c>
      <c r="E33" s="43">
        <v>500</v>
      </c>
      <c r="F33" s="43"/>
      <c r="G33" s="43"/>
      <c r="H33" s="43"/>
      <c r="I33" s="43"/>
      <c r="J33" s="237"/>
      <c r="K33" s="43">
        <v>1040</v>
      </c>
      <c r="L33" s="43"/>
      <c r="M33" s="43"/>
      <c r="N33" s="57">
        <f t="shared" si="1"/>
        <v>1540</v>
      </c>
      <c r="O33" s="82"/>
    </row>
    <row r="34" spans="1:15" x14ac:dyDescent="0.3">
      <c r="A34" s="200">
        <v>24</v>
      </c>
      <c r="B34" s="188" t="s">
        <v>23</v>
      </c>
      <c r="C34" s="77" t="s">
        <v>21</v>
      </c>
      <c r="D34" s="77" t="s">
        <v>350</v>
      </c>
      <c r="E34" s="43"/>
      <c r="F34" s="43"/>
      <c r="G34" s="43"/>
      <c r="H34" s="43"/>
      <c r="I34" s="43"/>
      <c r="J34" s="237"/>
      <c r="K34" s="43">
        <v>50</v>
      </c>
      <c r="L34" s="43"/>
      <c r="M34" s="43"/>
      <c r="N34" s="57">
        <f t="shared" si="1"/>
        <v>50</v>
      </c>
      <c r="O34" s="82"/>
    </row>
    <row r="35" spans="1:15" x14ac:dyDescent="0.3">
      <c r="A35" s="200">
        <v>25</v>
      </c>
      <c r="B35" s="194" t="s">
        <v>73</v>
      </c>
      <c r="C35" s="80" t="s">
        <v>10</v>
      </c>
      <c r="D35" s="80" t="s">
        <v>8</v>
      </c>
      <c r="E35" s="43">
        <v>1000</v>
      </c>
      <c r="F35" s="43"/>
      <c r="G35" s="43"/>
      <c r="H35" s="43"/>
      <c r="I35" s="43"/>
      <c r="J35" s="237"/>
      <c r="K35" s="43">
        <v>2900</v>
      </c>
      <c r="L35" s="43"/>
      <c r="M35" s="43"/>
      <c r="N35" s="57">
        <f>E35+F35+G35+H35+I35+J35+K35+L35+M35</f>
        <v>3900</v>
      </c>
      <c r="O35" s="82" t="s">
        <v>233</v>
      </c>
    </row>
    <row r="36" spans="1:15" x14ac:dyDescent="0.3">
      <c r="A36" s="200">
        <v>26</v>
      </c>
      <c r="B36" s="194" t="s">
        <v>88</v>
      </c>
      <c r="C36" s="80" t="s">
        <v>10</v>
      </c>
      <c r="D36" s="80" t="s">
        <v>8</v>
      </c>
      <c r="E36" s="43">
        <v>1100</v>
      </c>
      <c r="F36" s="43"/>
      <c r="G36" s="43"/>
      <c r="H36" s="43"/>
      <c r="I36" s="43"/>
      <c r="J36" s="237"/>
      <c r="K36" s="43"/>
      <c r="L36" s="43"/>
      <c r="M36" s="43"/>
      <c r="N36" s="57">
        <f>E36+F36+G36+H36+I36+J36+K36+L36+M36</f>
        <v>1100</v>
      </c>
      <c r="O36" s="82" t="s">
        <v>233</v>
      </c>
    </row>
    <row r="37" spans="1:15" x14ac:dyDescent="0.3">
      <c r="A37" s="200">
        <v>27</v>
      </c>
      <c r="B37" s="194" t="s">
        <v>358</v>
      </c>
      <c r="C37" s="80" t="s">
        <v>10</v>
      </c>
      <c r="D37" s="80" t="s">
        <v>8</v>
      </c>
      <c r="E37" s="43">
        <v>200</v>
      </c>
      <c r="F37" s="43"/>
      <c r="G37" s="43"/>
      <c r="H37" s="43"/>
      <c r="I37" s="43"/>
      <c r="J37" s="237"/>
      <c r="K37" s="43"/>
      <c r="L37" s="43"/>
      <c r="M37" s="43"/>
      <c r="N37" s="57">
        <f>E37+F37+G37+H37+I37+J37+K37+L37+M37</f>
        <v>200</v>
      </c>
      <c r="O37" s="82" t="s">
        <v>233</v>
      </c>
    </row>
    <row r="38" spans="1:15" x14ac:dyDescent="0.3">
      <c r="A38" s="200">
        <v>28</v>
      </c>
      <c r="B38" s="188" t="s">
        <v>375</v>
      </c>
      <c r="C38" s="77" t="s">
        <v>13</v>
      </c>
      <c r="D38" s="77" t="s">
        <v>38</v>
      </c>
      <c r="E38" s="43">
        <v>310</v>
      </c>
      <c r="F38" s="43"/>
      <c r="G38" s="43"/>
      <c r="H38" s="43"/>
      <c r="I38" s="43"/>
      <c r="J38" s="237"/>
      <c r="K38" s="43">
        <v>110</v>
      </c>
      <c r="L38" s="43"/>
      <c r="M38" s="43"/>
      <c r="N38" s="57">
        <f>E38+F38+G38+H38+I38+J38+K38+L38+M38</f>
        <v>420</v>
      </c>
      <c r="O38" s="82"/>
    </row>
    <row r="39" spans="1:15" x14ac:dyDescent="0.3">
      <c r="A39" s="200">
        <v>29</v>
      </c>
      <c r="B39" s="29" t="s">
        <v>376</v>
      </c>
      <c r="C39" s="77" t="s">
        <v>13</v>
      </c>
      <c r="D39" s="78" t="s">
        <v>6</v>
      </c>
      <c r="E39" s="234">
        <v>280</v>
      </c>
      <c r="F39" s="234"/>
      <c r="G39" s="234"/>
      <c r="H39" s="234"/>
      <c r="I39" s="236"/>
      <c r="J39" s="237"/>
      <c r="K39" s="43">
        <v>45</v>
      </c>
      <c r="L39" s="43"/>
      <c r="M39" s="43"/>
      <c r="N39" s="57">
        <f>E39+F39+G39+H39+I39+J39+K39+L39+M39</f>
        <v>325</v>
      </c>
      <c r="O39" s="82"/>
    </row>
    <row r="40" spans="1:15" x14ac:dyDescent="0.3">
      <c r="A40" s="200">
        <v>30</v>
      </c>
      <c r="B40" s="188" t="s">
        <v>17</v>
      </c>
      <c r="C40" s="77" t="s">
        <v>13</v>
      </c>
      <c r="D40" s="77" t="s">
        <v>7</v>
      </c>
      <c r="E40" s="43">
        <v>30</v>
      </c>
      <c r="F40" s="43"/>
      <c r="G40" s="43"/>
      <c r="H40" s="43"/>
      <c r="I40" s="43"/>
      <c r="J40" s="237"/>
      <c r="K40" s="43">
        <v>15</v>
      </c>
      <c r="L40" s="43"/>
      <c r="M40" s="43"/>
      <c r="N40" s="57">
        <f>E40+F40+G40+H40+I40+J40+K40+L40+M40</f>
        <v>45</v>
      </c>
      <c r="O40" s="82"/>
    </row>
    <row r="41" spans="1:15" x14ac:dyDescent="0.3">
      <c r="A41" s="200">
        <v>31</v>
      </c>
      <c r="B41" s="204" t="s">
        <v>77</v>
      </c>
      <c r="C41" s="80" t="s">
        <v>90</v>
      </c>
      <c r="D41" s="80" t="s">
        <v>16</v>
      </c>
      <c r="E41" s="43">
        <v>56</v>
      </c>
      <c r="F41" s="43"/>
      <c r="G41" s="43"/>
      <c r="H41" s="43"/>
      <c r="I41" s="43"/>
      <c r="J41" s="237"/>
      <c r="K41" s="43"/>
      <c r="L41" s="43"/>
      <c r="M41" s="43"/>
      <c r="N41" s="57">
        <f>E41+F41+G41+H41+I41+J41+K41+L41+M41</f>
        <v>56</v>
      </c>
      <c r="O41" s="60"/>
    </row>
    <row r="42" spans="1:15" x14ac:dyDescent="0.3">
      <c r="A42" s="200">
        <v>32</v>
      </c>
      <c r="B42" s="29" t="s">
        <v>27</v>
      </c>
      <c r="C42" s="80" t="s">
        <v>91</v>
      </c>
      <c r="D42" s="80" t="s">
        <v>16</v>
      </c>
      <c r="E42" s="43">
        <v>52</v>
      </c>
      <c r="F42" s="43"/>
      <c r="G42" s="43"/>
      <c r="H42" s="43"/>
      <c r="I42" s="43"/>
      <c r="J42" s="237"/>
      <c r="K42" s="43">
        <v>43</v>
      </c>
      <c r="L42" s="43"/>
      <c r="M42" s="43"/>
      <c r="N42" s="57">
        <f>E42+F42+G42+H42+I42+J42+K42+L42+M42</f>
        <v>95</v>
      </c>
      <c r="O42" s="82"/>
    </row>
    <row r="43" spans="1:15" x14ac:dyDescent="0.3">
      <c r="A43" s="200">
        <v>33</v>
      </c>
      <c r="B43" s="194" t="s">
        <v>74</v>
      </c>
      <c r="C43" s="77" t="s">
        <v>13</v>
      </c>
      <c r="D43" s="80" t="s">
        <v>9</v>
      </c>
      <c r="E43" s="43">
        <v>10</v>
      </c>
      <c r="F43" s="43"/>
      <c r="G43" s="43"/>
      <c r="H43" s="43"/>
      <c r="I43" s="43"/>
      <c r="J43" s="237"/>
      <c r="K43" s="43">
        <v>20</v>
      </c>
      <c r="L43" s="43">
        <v>27</v>
      </c>
      <c r="M43" s="43"/>
      <c r="N43" s="57">
        <f>E43+F43+G43+H43+I43+J43+K43+L43+M43</f>
        <v>57</v>
      </c>
      <c r="O43" s="82" t="s">
        <v>232</v>
      </c>
    </row>
    <row r="44" spans="1:15" hidden="1" x14ac:dyDescent="0.3">
      <c r="A44" s="200">
        <v>34</v>
      </c>
      <c r="B44" s="79" t="s">
        <v>161</v>
      </c>
      <c r="C44" s="80" t="s">
        <v>217</v>
      </c>
      <c r="D44" s="80" t="s">
        <v>16</v>
      </c>
      <c r="E44" s="43">
        <v>12</v>
      </c>
      <c r="F44" s="43"/>
      <c r="G44" s="43"/>
      <c r="H44" s="43"/>
      <c r="I44" s="43"/>
      <c r="J44" s="237"/>
      <c r="K44" s="43">
        <v>20</v>
      </c>
      <c r="L44" s="43">
        <v>27</v>
      </c>
      <c r="M44" s="43"/>
      <c r="N44" s="57">
        <f>E44+F44+G44+H44+I44+J44+K44+L44+M44</f>
        <v>59</v>
      </c>
      <c r="O44" s="60"/>
    </row>
    <row r="45" spans="1:15" hidden="1" x14ac:dyDescent="0.3">
      <c r="A45" s="200">
        <v>35</v>
      </c>
      <c r="B45" s="60" t="s">
        <v>93</v>
      </c>
      <c r="C45" s="80" t="s">
        <v>94</v>
      </c>
      <c r="D45" s="80" t="s">
        <v>16</v>
      </c>
      <c r="E45" s="43">
        <v>1</v>
      </c>
      <c r="F45" s="43"/>
      <c r="G45" s="237"/>
      <c r="H45" s="237"/>
      <c r="I45" s="43"/>
      <c r="J45" s="237"/>
      <c r="K45" s="43"/>
      <c r="L45" s="43"/>
      <c r="M45" s="43"/>
      <c r="N45" s="57">
        <f>E45+F45+G45+H45+I45+J45+K45+L45+M45</f>
        <v>1</v>
      </c>
      <c r="O45" s="82"/>
    </row>
    <row r="46" spans="1:15" hidden="1" x14ac:dyDescent="0.3">
      <c r="A46" s="200">
        <v>36</v>
      </c>
      <c r="B46" s="60" t="s">
        <v>95</v>
      </c>
      <c r="C46" s="77" t="s">
        <v>13</v>
      </c>
      <c r="D46" s="80" t="s">
        <v>37</v>
      </c>
      <c r="E46" s="43">
        <v>3</v>
      </c>
      <c r="F46" s="43"/>
      <c r="G46" s="43"/>
      <c r="H46" s="43"/>
      <c r="I46" s="43"/>
      <c r="J46" s="237"/>
      <c r="K46" s="43">
        <v>6</v>
      </c>
      <c r="L46" s="43">
        <v>9</v>
      </c>
      <c r="M46" s="43"/>
      <c r="N46" s="57">
        <f>E46+F46+G46+H46+I46+J46+K46+L46+M46</f>
        <v>18</v>
      </c>
      <c r="O46" s="82"/>
    </row>
    <row r="47" spans="1:15" x14ac:dyDescent="0.3">
      <c r="A47" s="200">
        <v>37</v>
      </c>
      <c r="B47" s="189" t="s">
        <v>96</v>
      </c>
      <c r="C47" s="77" t="s">
        <v>13</v>
      </c>
      <c r="D47" s="80" t="s">
        <v>37</v>
      </c>
      <c r="E47" s="43">
        <v>3</v>
      </c>
      <c r="F47" s="43"/>
      <c r="G47" s="43"/>
      <c r="H47" s="43"/>
      <c r="I47" s="43"/>
      <c r="J47" s="237"/>
      <c r="K47" s="43">
        <v>2</v>
      </c>
      <c r="L47" s="43"/>
      <c r="M47" s="43"/>
      <c r="N47" s="57">
        <f>E47+F47+G47+H47+I47+J47+K47+L47+M47</f>
        <v>5</v>
      </c>
      <c r="O47" s="82"/>
    </row>
    <row r="48" spans="1:15" ht="16.8" x14ac:dyDescent="0.3">
      <c r="A48" s="200">
        <v>38</v>
      </c>
      <c r="B48" s="190" t="s">
        <v>314</v>
      </c>
      <c r="C48" s="191" t="s">
        <v>13</v>
      </c>
      <c r="D48" s="192" t="s">
        <v>37</v>
      </c>
      <c r="E48" s="43"/>
      <c r="F48" s="43"/>
      <c r="G48" s="43"/>
      <c r="H48" s="43"/>
      <c r="I48" s="43"/>
      <c r="J48" s="237"/>
      <c r="K48" s="43">
        <v>8</v>
      </c>
      <c r="L48" s="43"/>
      <c r="M48" s="43"/>
      <c r="N48" s="57">
        <f t="shared" ref="N48:N49" si="2">E48+F48+G48+H48+I48+J48+K48+L48+M48</f>
        <v>8</v>
      </c>
      <c r="O48" s="82"/>
    </row>
    <row r="49" spans="1:15" ht="16.8" x14ac:dyDescent="0.3">
      <c r="A49" s="200">
        <v>39</v>
      </c>
      <c r="B49" s="190" t="s">
        <v>317</v>
      </c>
      <c r="C49" s="191" t="s">
        <v>13</v>
      </c>
      <c r="D49" s="192" t="s">
        <v>37</v>
      </c>
      <c r="E49" s="43"/>
      <c r="F49" s="43"/>
      <c r="G49" s="43"/>
      <c r="H49" s="43"/>
      <c r="I49" s="43"/>
      <c r="J49" s="237"/>
      <c r="K49" s="43">
        <v>2</v>
      </c>
      <c r="L49" s="43"/>
      <c r="M49" s="43"/>
      <c r="N49" s="57">
        <f t="shared" si="2"/>
        <v>2</v>
      </c>
      <c r="O49" s="82"/>
    </row>
    <row r="50" spans="1:15" x14ac:dyDescent="0.3">
      <c r="A50" s="200">
        <v>40</v>
      </c>
      <c r="B50" s="188" t="s">
        <v>44</v>
      </c>
      <c r="C50" s="85" t="s">
        <v>98</v>
      </c>
      <c r="D50" s="84" t="s">
        <v>99</v>
      </c>
      <c r="E50" s="43">
        <v>10</v>
      </c>
      <c r="F50" s="43"/>
      <c r="G50" s="43"/>
      <c r="H50" s="43"/>
      <c r="I50" s="43"/>
      <c r="J50" s="237"/>
      <c r="K50" s="43"/>
      <c r="L50" s="43"/>
      <c r="M50" s="43"/>
      <c r="N50" s="57">
        <f>E50+F50+G50+H50+I50+J50+K50+L50+M50</f>
        <v>10</v>
      </c>
      <c r="O50" s="82"/>
    </row>
    <row r="51" spans="1:15" s="74" customFormat="1" x14ac:dyDescent="0.3">
      <c r="A51" s="200">
        <v>41</v>
      </c>
      <c r="B51" s="194" t="s">
        <v>100</v>
      </c>
      <c r="C51" s="85" t="s">
        <v>98</v>
      </c>
      <c r="D51" s="80" t="s">
        <v>16</v>
      </c>
      <c r="E51" s="43">
        <v>40</v>
      </c>
      <c r="F51" s="43"/>
      <c r="G51" s="43"/>
      <c r="H51" s="43"/>
      <c r="I51" s="43"/>
      <c r="J51" s="237"/>
      <c r="K51" s="43">
        <v>40</v>
      </c>
      <c r="L51" s="43"/>
      <c r="M51" s="43"/>
      <c r="N51" s="57">
        <f>E51+F51+G51+H51+I51+J51+K51+L51+M51</f>
        <v>80</v>
      </c>
      <c r="O51" s="82"/>
    </row>
    <row r="52" spans="1:15" x14ac:dyDescent="0.3">
      <c r="A52" s="200">
        <v>42</v>
      </c>
      <c r="B52" s="194" t="s">
        <v>101</v>
      </c>
      <c r="C52" s="85"/>
      <c r="D52" s="80" t="s">
        <v>16</v>
      </c>
      <c r="E52" s="43"/>
      <c r="F52" s="43"/>
      <c r="G52" s="43"/>
      <c r="H52" s="43"/>
      <c r="I52" s="43"/>
      <c r="J52" s="237"/>
      <c r="K52" s="43">
        <v>60</v>
      </c>
      <c r="L52" s="43"/>
      <c r="M52" s="43"/>
      <c r="N52" s="57">
        <f>E52+F52+G52+H52+I52+J52+K52+L52+M52</f>
        <v>60</v>
      </c>
      <c r="O52" s="82"/>
    </row>
    <row r="53" spans="1:15" x14ac:dyDescent="0.3">
      <c r="A53" s="200">
        <v>43</v>
      </c>
      <c r="B53" s="193" t="s">
        <v>351</v>
      </c>
      <c r="C53" s="80" t="s">
        <v>352</v>
      </c>
      <c r="D53" s="81" t="s">
        <v>8</v>
      </c>
      <c r="E53" s="234"/>
      <c r="F53" s="234"/>
      <c r="G53" s="234"/>
      <c r="H53" s="234"/>
      <c r="I53" s="43"/>
      <c r="J53" s="237"/>
      <c r="K53" s="43">
        <v>60</v>
      </c>
      <c r="L53" s="43"/>
      <c r="M53" s="43"/>
      <c r="N53" s="57">
        <f>E53+F53+G53+H53+I53+J53+K53+L53+M53</f>
        <v>60</v>
      </c>
      <c r="O53" s="82"/>
    </row>
    <row r="54" spans="1:15" x14ac:dyDescent="0.3">
      <c r="A54" s="200">
        <v>44</v>
      </c>
      <c r="B54" s="194" t="s">
        <v>370</v>
      </c>
      <c r="C54" s="200" t="s">
        <v>352</v>
      </c>
      <c r="D54" s="84" t="s">
        <v>8</v>
      </c>
      <c r="E54" s="43">
        <v>60</v>
      </c>
      <c r="F54" s="43"/>
      <c r="G54" s="43"/>
      <c r="H54" s="43"/>
      <c r="I54" s="43"/>
      <c r="J54" s="237"/>
      <c r="K54" s="43"/>
      <c r="L54" s="43"/>
      <c r="M54" s="43"/>
      <c r="N54" s="57">
        <f>E54+F54+G54+H54+I54+J54+K54+L54+M54</f>
        <v>60</v>
      </c>
      <c r="O54" s="82"/>
    </row>
    <row r="55" spans="1:15" ht="33.6" x14ac:dyDescent="0.3">
      <c r="A55" s="200">
        <v>45</v>
      </c>
      <c r="B55" s="206" t="s">
        <v>336</v>
      </c>
      <c r="C55" s="195" t="s">
        <v>337</v>
      </c>
      <c r="D55" s="195" t="s">
        <v>9</v>
      </c>
      <c r="E55" s="43"/>
      <c r="F55" s="43"/>
      <c r="G55" s="43"/>
      <c r="H55" s="43"/>
      <c r="I55" s="43"/>
      <c r="J55" s="237"/>
      <c r="K55" s="43">
        <v>52</v>
      </c>
      <c r="L55" s="43"/>
      <c r="M55" s="43"/>
      <c r="N55" s="57">
        <f t="shared" ref="N55:N57" si="3">E55+F55+G55+H55+I55+J55+K55+L55+M55</f>
        <v>52</v>
      </c>
      <c r="O55" s="82"/>
    </row>
    <row r="56" spans="1:15" ht="16.8" x14ac:dyDescent="0.3">
      <c r="A56" s="200">
        <v>46</v>
      </c>
      <c r="B56" s="203" t="s">
        <v>338</v>
      </c>
      <c r="C56" s="196" t="s">
        <v>13</v>
      </c>
      <c r="D56" s="196" t="s">
        <v>9</v>
      </c>
      <c r="E56" s="43"/>
      <c r="F56" s="43"/>
      <c r="G56" s="43"/>
      <c r="H56" s="43"/>
      <c r="I56" s="43"/>
      <c r="J56" s="237"/>
      <c r="K56" s="43">
        <v>24</v>
      </c>
      <c r="L56" s="43"/>
      <c r="M56" s="43"/>
      <c r="N56" s="57">
        <f t="shared" si="3"/>
        <v>24</v>
      </c>
      <c r="O56" s="82"/>
    </row>
    <row r="57" spans="1:15" x14ac:dyDescent="0.3">
      <c r="A57" s="200">
        <v>47</v>
      </c>
      <c r="B57" s="204" t="s">
        <v>161</v>
      </c>
      <c r="C57" s="200" t="s">
        <v>13</v>
      </c>
      <c r="D57" s="200" t="s">
        <v>7</v>
      </c>
      <c r="E57" s="43">
        <v>56</v>
      </c>
      <c r="F57" s="43"/>
      <c r="G57" s="43"/>
      <c r="H57" s="43"/>
      <c r="I57" s="43"/>
      <c r="J57" s="237"/>
      <c r="K57" s="43">
        <v>12</v>
      </c>
      <c r="L57" s="43"/>
      <c r="M57" s="43"/>
      <c r="N57" s="57">
        <f t="shared" si="3"/>
        <v>68</v>
      </c>
      <c r="O57" s="82"/>
    </row>
    <row r="58" spans="1:15" x14ac:dyDescent="0.3">
      <c r="A58" s="200">
        <v>48</v>
      </c>
      <c r="B58" s="189" t="s">
        <v>28</v>
      </c>
      <c r="C58" s="77" t="s">
        <v>13</v>
      </c>
      <c r="D58" s="80" t="s">
        <v>38</v>
      </c>
      <c r="E58" s="43">
        <v>3</v>
      </c>
      <c r="F58" s="43"/>
      <c r="G58" s="43"/>
      <c r="H58" s="43"/>
      <c r="I58" s="43"/>
      <c r="J58" s="237"/>
      <c r="K58" s="43">
        <v>6</v>
      </c>
      <c r="L58" s="43"/>
      <c r="M58" s="43"/>
      <c r="N58" s="57">
        <f>E58+F58+G58+H58+I58+J58+K58+L58+M58</f>
        <v>9</v>
      </c>
      <c r="O58" s="69"/>
    </row>
    <row r="59" spans="1:15" x14ac:dyDescent="0.3">
      <c r="A59" s="200">
        <v>49</v>
      </c>
      <c r="B59" s="37" t="s">
        <v>14</v>
      </c>
      <c r="C59" s="80" t="s">
        <v>342</v>
      </c>
      <c r="D59" s="81" t="s">
        <v>7</v>
      </c>
      <c r="E59" s="238">
        <v>30</v>
      </c>
      <c r="F59" s="238"/>
      <c r="G59" s="238"/>
      <c r="H59" s="238"/>
      <c r="I59" s="43"/>
      <c r="J59" s="237"/>
      <c r="K59" s="234">
        <v>30</v>
      </c>
      <c r="L59" s="234"/>
      <c r="M59" s="234"/>
      <c r="N59" s="57">
        <f>E59+F59+G59+H59+I59+J59+K59+L59+M59</f>
        <v>60</v>
      </c>
      <c r="O59" s="69"/>
    </row>
    <row r="60" spans="1:15" x14ac:dyDescent="0.3">
      <c r="A60" s="200">
        <v>50</v>
      </c>
      <c r="B60" s="37" t="s">
        <v>165</v>
      </c>
      <c r="C60" s="80" t="s">
        <v>342</v>
      </c>
      <c r="D60" s="81" t="s">
        <v>7</v>
      </c>
      <c r="E60" s="238"/>
      <c r="F60" s="238"/>
      <c r="G60" s="238"/>
      <c r="H60" s="238"/>
      <c r="I60" s="43"/>
      <c r="J60" s="237"/>
      <c r="K60" s="234">
        <v>30</v>
      </c>
      <c r="L60" s="234"/>
      <c r="M60" s="234"/>
      <c r="N60" s="57">
        <f>E60+F60+G60+H60+I60+J60+K60+L60+M60</f>
        <v>30</v>
      </c>
      <c r="O60" s="69"/>
    </row>
    <row r="61" spans="1:15" x14ac:dyDescent="0.3">
      <c r="A61" s="200">
        <v>51</v>
      </c>
      <c r="B61" s="37" t="s">
        <v>356</v>
      </c>
      <c r="C61" s="80" t="s">
        <v>150</v>
      </c>
      <c r="D61" s="81" t="s">
        <v>7</v>
      </c>
      <c r="E61" s="238"/>
      <c r="F61" s="238"/>
      <c r="G61" s="238"/>
      <c r="H61" s="238"/>
      <c r="I61" s="43"/>
      <c r="J61" s="237"/>
      <c r="K61" s="234">
        <v>60</v>
      </c>
      <c r="L61" s="234"/>
      <c r="M61" s="234"/>
      <c r="N61" s="57">
        <f>E61+F61+G61+H61+I61+J61+K61+L61+M61</f>
        <v>60</v>
      </c>
      <c r="O61" s="69"/>
    </row>
    <row r="62" spans="1:15" x14ac:dyDescent="0.3">
      <c r="A62" s="200">
        <v>52</v>
      </c>
      <c r="B62" s="37" t="s">
        <v>355</v>
      </c>
      <c r="C62" s="80" t="s">
        <v>154</v>
      </c>
      <c r="D62" s="81" t="s">
        <v>7</v>
      </c>
      <c r="E62" s="238"/>
      <c r="F62" s="238"/>
      <c r="G62" s="238"/>
      <c r="H62" s="238"/>
      <c r="I62" s="43"/>
      <c r="J62" s="237"/>
      <c r="K62" s="234">
        <v>60</v>
      </c>
      <c r="L62" s="234"/>
      <c r="M62" s="234"/>
      <c r="N62" s="57">
        <f>E62+F62+G62+H62+I62+J62+K62+L62+M62</f>
        <v>60</v>
      </c>
      <c r="O62" s="69"/>
    </row>
    <row r="63" spans="1:15" x14ac:dyDescent="0.3">
      <c r="A63" s="200">
        <v>53</v>
      </c>
      <c r="B63" s="37" t="s">
        <v>163</v>
      </c>
      <c r="C63" s="80" t="s">
        <v>123</v>
      </c>
      <c r="D63" s="81" t="s">
        <v>144</v>
      </c>
      <c r="E63" s="238"/>
      <c r="F63" s="238"/>
      <c r="G63" s="238"/>
      <c r="H63" s="238"/>
      <c r="I63" s="43"/>
      <c r="J63" s="237"/>
      <c r="K63" s="234">
        <v>60</v>
      </c>
      <c r="L63" s="234"/>
      <c r="M63" s="234"/>
      <c r="N63" s="57">
        <f>E63+F63+G63+H63+I63+J63+K63+L63+M63</f>
        <v>60</v>
      </c>
      <c r="O63" s="69"/>
    </row>
    <row r="64" spans="1:15" x14ac:dyDescent="0.3">
      <c r="A64" s="200">
        <v>54</v>
      </c>
      <c r="B64" s="223" t="s">
        <v>371</v>
      </c>
      <c r="C64" s="80" t="s">
        <v>123</v>
      </c>
      <c r="D64" s="81" t="s">
        <v>144</v>
      </c>
      <c r="E64" s="238">
        <v>40</v>
      </c>
      <c r="F64" s="238"/>
      <c r="G64" s="238"/>
      <c r="H64" s="238"/>
      <c r="I64" s="43"/>
      <c r="J64" s="237"/>
      <c r="K64" s="234"/>
      <c r="L64" s="234">
        <v>42</v>
      </c>
      <c r="M64" s="234"/>
      <c r="N64" s="57">
        <f>E64+F64+G64+H64+I64+J64+K64+L64+M64</f>
        <v>82</v>
      </c>
      <c r="O64" s="69"/>
    </row>
    <row r="65" spans="1:15" x14ac:dyDescent="0.3">
      <c r="A65" s="200">
        <v>55</v>
      </c>
      <c r="B65" s="223" t="s">
        <v>372</v>
      </c>
      <c r="C65" s="200" t="s">
        <v>123</v>
      </c>
      <c r="D65" s="201" t="s">
        <v>144</v>
      </c>
      <c r="E65" s="238">
        <v>40</v>
      </c>
      <c r="F65" s="238"/>
      <c r="G65" s="238"/>
      <c r="H65" s="238"/>
      <c r="I65" s="43"/>
      <c r="J65" s="237"/>
      <c r="K65" s="234"/>
      <c r="L65" s="234"/>
      <c r="M65" s="234"/>
      <c r="N65" s="57">
        <f>E65+F65+G65+H65+I65+J65+K65+L65+M65</f>
        <v>40</v>
      </c>
      <c r="O65" s="69"/>
    </row>
    <row r="66" spans="1:15" x14ac:dyDescent="0.3">
      <c r="A66" s="200">
        <v>56</v>
      </c>
      <c r="B66" s="29" t="s">
        <v>140</v>
      </c>
      <c r="C66" s="77" t="s">
        <v>13</v>
      </c>
      <c r="D66" s="78" t="s">
        <v>99</v>
      </c>
      <c r="E66" s="238">
        <v>14</v>
      </c>
      <c r="F66" s="238"/>
      <c r="G66" s="238"/>
      <c r="H66" s="238"/>
      <c r="I66" s="43"/>
      <c r="J66" s="237"/>
      <c r="K66" s="234">
        <v>12</v>
      </c>
      <c r="L66" s="234"/>
      <c r="M66" s="234"/>
      <c r="N66" s="57">
        <f>E66+F66+G66+H66+I66+J66+K66+L66+M66</f>
        <v>26</v>
      </c>
      <c r="O66" s="69"/>
    </row>
    <row r="67" spans="1:15" x14ac:dyDescent="0.3">
      <c r="A67" s="200">
        <v>57</v>
      </c>
      <c r="B67" s="209" t="s">
        <v>254</v>
      </c>
      <c r="C67" s="208" t="s">
        <v>91</v>
      </c>
      <c r="D67" s="207" t="s">
        <v>7</v>
      </c>
      <c r="E67" s="238">
        <v>14</v>
      </c>
      <c r="F67" s="238"/>
      <c r="G67" s="238"/>
      <c r="H67" s="238"/>
      <c r="I67" s="43"/>
      <c r="J67" s="237"/>
      <c r="K67" s="234"/>
      <c r="L67" s="234"/>
      <c r="M67" s="234"/>
      <c r="N67" s="57"/>
      <c r="O67" s="69"/>
    </row>
    <row r="68" spans="1:15" x14ac:dyDescent="0.3">
      <c r="A68" s="200">
        <v>58</v>
      </c>
      <c r="B68" s="37" t="s">
        <v>169</v>
      </c>
      <c r="C68" s="80" t="s">
        <v>170</v>
      </c>
      <c r="D68" s="81" t="s">
        <v>7</v>
      </c>
      <c r="E68" s="238">
        <v>18</v>
      </c>
      <c r="F68" s="238"/>
      <c r="G68" s="238"/>
      <c r="H68" s="238"/>
      <c r="I68" s="43"/>
      <c r="J68" s="237"/>
      <c r="K68" s="234">
        <v>15</v>
      </c>
      <c r="L68" s="234"/>
      <c r="M68" s="234"/>
      <c r="N68" s="57">
        <f>E68+F68+G68+H68+I68+J68+K68+L68+M68</f>
        <v>33</v>
      </c>
      <c r="O68" s="69"/>
    </row>
    <row r="69" spans="1:15" ht="31.2" x14ac:dyDescent="0.3">
      <c r="A69" s="200">
        <v>59</v>
      </c>
      <c r="B69" s="37" t="s">
        <v>171</v>
      </c>
      <c r="C69" s="192" t="s">
        <v>170</v>
      </c>
      <c r="D69" s="81" t="s">
        <v>7</v>
      </c>
      <c r="E69" s="238"/>
      <c r="F69" s="238"/>
      <c r="G69" s="238"/>
      <c r="H69" s="238"/>
      <c r="I69" s="43"/>
      <c r="J69" s="237"/>
      <c r="K69" s="234">
        <v>40</v>
      </c>
      <c r="L69" s="234"/>
      <c r="M69" s="234"/>
      <c r="N69" s="57">
        <f>E69+F69+G69+H69+I69+J69+K69+L69+M69</f>
        <v>40</v>
      </c>
      <c r="O69" s="69" t="s">
        <v>226</v>
      </c>
    </row>
    <row r="70" spans="1:15" x14ac:dyDescent="0.3">
      <c r="A70" s="200">
        <v>60</v>
      </c>
      <c r="B70" s="222" t="s">
        <v>287</v>
      </c>
      <c r="C70" s="221" t="s">
        <v>94</v>
      </c>
      <c r="D70" s="221" t="s">
        <v>7</v>
      </c>
      <c r="E70" s="238">
        <v>6</v>
      </c>
      <c r="F70" s="238"/>
      <c r="G70" s="238"/>
      <c r="H70" s="238"/>
      <c r="I70" s="43"/>
      <c r="J70" s="237"/>
      <c r="K70" s="234"/>
      <c r="L70" s="234"/>
      <c r="M70" s="234"/>
      <c r="N70" s="57">
        <f>E70+F70+G70+H70+I70+J70+K70+L70+M70</f>
        <v>6</v>
      </c>
      <c r="O70" s="69"/>
    </row>
    <row r="71" spans="1:15" x14ac:dyDescent="0.3">
      <c r="A71" s="200">
        <v>61</v>
      </c>
      <c r="B71" s="205" t="s">
        <v>289</v>
      </c>
      <c r="C71" s="214" t="s">
        <v>13</v>
      </c>
      <c r="D71" s="215" t="s">
        <v>290</v>
      </c>
      <c r="E71" s="238">
        <v>4</v>
      </c>
      <c r="F71" s="238"/>
      <c r="G71" s="238"/>
      <c r="H71" s="238"/>
      <c r="I71" s="43"/>
      <c r="J71" s="237"/>
      <c r="K71" s="234"/>
      <c r="L71" s="234"/>
      <c r="M71" s="234"/>
      <c r="N71" s="57"/>
      <c r="O71" s="69"/>
    </row>
    <row r="72" spans="1:15" x14ac:dyDescent="0.3">
      <c r="A72" s="200">
        <v>62</v>
      </c>
      <c r="B72" s="37" t="s">
        <v>174</v>
      </c>
      <c r="C72" s="80" t="s">
        <v>13</v>
      </c>
      <c r="D72" s="81" t="s">
        <v>16</v>
      </c>
      <c r="E72" s="238">
        <v>75</v>
      </c>
      <c r="F72" s="238"/>
      <c r="G72" s="238"/>
      <c r="H72" s="238"/>
      <c r="I72" s="43"/>
      <c r="J72" s="237"/>
      <c r="K72" s="234">
        <v>12</v>
      </c>
      <c r="L72" s="234"/>
      <c r="M72" s="234"/>
      <c r="N72" s="57">
        <f>E72+F72+G72+H72+I72+J72+K72+L72+M72</f>
        <v>87</v>
      </c>
      <c r="O72" s="69"/>
    </row>
    <row r="73" spans="1:15" x14ac:dyDescent="0.3">
      <c r="A73" s="200">
        <v>63</v>
      </c>
      <c r="B73" s="205" t="s">
        <v>252</v>
      </c>
      <c r="C73" s="80" t="s">
        <v>357</v>
      </c>
      <c r="D73" s="81" t="s">
        <v>16</v>
      </c>
      <c r="E73" s="238">
        <v>24</v>
      </c>
      <c r="F73" s="238"/>
      <c r="G73" s="238"/>
      <c r="H73" s="238"/>
      <c r="I73" s="43"/>
      <c r="J73" s="237"/>
      <c r="K73" s="234"/>
      <c r="L73" s="234"/>
      <c r="M73" s="234"/>
      <c r="N73" s="57">
        <f>E73+F73+G73+H73+I73+J73+K73+L73+M73</f>
        <v>24</v>
      </c>
      <c r="O73" s="69"/>
    </row>
    <row r="74" spans="1:15" x14ac:dyDescent="0.3">
      <c r="A74" s="200">
        <v>64</v>
      </c>
      <c r="B74" s="232" t="s">
        <v>257</v>
      </c>
      <c r="C74" s="211" t="s">
        <v>13</v>
      </c>
      <c r="D74" s="210" t="s">
        <v>7</v>
      </c>
      <c r="E74" s="238">
        <v>20</v>
      </c>
      <c r="F74" s="238"/>
      <c r="G74" s="238"/>
      <c r="H74" s="238"/>
      <c r="I74" s="43"/>
      <c r="J74" s="237"/>
      <c r="K74" s="234"/>
      <c r="L74" s="234"/>
      <c r="M74" s="234"/>
      <c r="N74" s="57">
        <f>E74+F74+G74+H74+I74+J74+K74+L74+M74</f>
        <v>20</v>
      </c>
      <c r="O74" s="69"/>
    </row>
    <row r="75" spans="1:15" x14ac:dyDescent="0.3">
      <c r="A75" s="200">
        <v>65</v>
      </c>
      <c r="B75" s="189" t="s">
        <v>181</v>
      </c>
      <c r="C75" s="80" t="s">
        <v>182</v>
      </c>
      <c r="D75" s="81" t="s">
        <v>16</v>
      </c>
      <c r="E75" s="238"/>
      <c r="F75" s="238"/>
      <c r="G75" s="238"/>
      <c r="H75" s="238"/>
      <c r="I75" s="43"/>
      <c r="J75" s="237"/>
      <c r="K75" s="234">
        <v>100</v>
      </c>
      <c r="L75" s="234"/>
      <c r="M75" s="234"/>
      <c r="N75" s="57">
        <f>E75+F75+G75+H75+I75+J75+K75+L75+M75</f>
        <v>100</v>
      </c>
      <c r="O75" s="69"/>
    </row>
    <row r="76" spans="1:15" x14ac:dyDescent="0.3">
      <c r="A76" s="200">
        <v>66</v>
      </c>
      <c r="B76" s="217" t="s">
        <v>291</v>
      </c>
      <c r="C76" s="216" t="s">
        <v>13</v>
      </c>
      <c r="D76" s="216" t="s">
        <v>8</v>
      </c>
      <c r="E76" s="238">
        <v>60</v>
      </c>
      <c r="F76" s="238"/>
      <c r="G76" s="238"/>
      <c r="H76" s="238"/>
      <c r="I76" s="43"/>
      <c r="J76" s="237"/>
      <c r="K76" s="234">
        <v>20</v>
      </c>
      <c r="L76" s="234"/>
      <c r="M76" s="234"/>
      <c r="N76" s="57">
        <f>E76+F76+G76+H76+I76+J76+K76+L76+M76</f>
        <v>80</v>
      </c>
      <c r="O76" s="69"/>
    </row>
    <row r="77" spans="1:15" x14ac:dyDescent="0.3">
      <c r="A77" s="200">
        <v>67</v>
      </c>
      <c r="B77" s="220" t="s">
        <v>295</v>
      </c>
      <c r="C77" s="219" t="s">
        <v>296</v>
      </c>
      <c r="D77" s="218" t="s">
        <v>7</v>
      </c>
      <c r="E77" s="238">
        <v>20</v>
      </c>
      <c r="F77" s="238"/>
      <c r="G77" s="238"/>
      <c r="H77" s="238"/>
      <c r="I77" s="43"/>
      <c r="J77" s="237"/>
      <c r="K77" s="234"/>
      <c r="L77" s="234"/>
      <c r="M77" s="234"/>
      <c r="N77" s="57">
        <f t="shared" ref="N77:N88" si="4">E77+F77+G77+H77+I77+J77+K77+L77+M77</f>
        <v>20</v>
      </c>
      <c r="O77" s="69"/>
    </row>
    <row r="78" spans="1:15" x14ac:dyDescent="0.3">
      <c r="A78" s="200">
        <v>68</v>
      </c>
      <c r="B78" s="220" t="s">
        <v>297</v>
      </c>
      <c r="C78" s="219" t="s">
        <v>94</v>
      </c>
      <c r="D78" s="218" t="s">
        <v>7</v>
      </c>
      <c r="E78" s="238">
        <v>20</v>
      </c>
      <c r="F78" s="238"/>
      <c r="G78" s="238"/>
      <c r="H78" s="238"/>
      <c r="I78" s="43"/>
      <c r="J78" s="237"/>
      <c r="K78" s="234"/>
      <c r="L78" s="234"/>
      <c r="M78" s="234"/>
      <c r="N78" s="57">
        <f t="shared" si="4"/>
        <v>20</v>
      </c>
      <c r="O78" s="69"/>
    </row>
    <row r="79" spans="1:15" x14ac:dyDescent="0.3">
      <c r="A79" s="200">
        <v>69</v>
      </c>
      <c r="B79" s="220" t="s">
        <v>298</v>
      </c>
      <c r="C79" s="219" t="s">
        <v>13</v>
      </c>
      <c r="D79" s="218" t="s">
        <v>7</v>
      </c>
      <c r="E79" s="238">
        <v>2</v>
      </c>
      <c r="F79" s="238"/>
      <c r="G79" s="238"/>
      <c r="H79" s="238"/>
      <c r="I79" s="43"/>
      <c r="J79" s="237"/>
      <c r="K79" s="234"/>
      <c r="L79" s="234"/>
      <c r="M79" s="234"/>
      <c r="N79" s="57">
        <f t="shared" si="4"/>
        <v>2</v>
      </c>
      <c r="O79" s="69"/>
    </row>
    <row r="80" spans="1:15" x14ac:dyDescent="0.3">
      <c r="A80" s="200">
        <v>70</v>
      </c>
      <c r="B80" s="220" t="s">
        <v>298</v>
      </c>
      <c r="C80" s="219" t="s">
        <v>13</v>
      </c>
      <c r="D80" s="218" t="s">
        <v>7</v>
      </c>
      <c r="E80" s="238">
        <v>2</v>
      </c>
      <c r="F80" s="238"/>
      <c r="G80" s="238"/>
      <c r="H80" s="238"/>
      <c r="I80" s="43"/>
      <c r="J80" s="237"/>
      <c r="K80" s="234"/>
      <c r="L80" s="234"/>
      <c r="M80" s="234"/>
      <c r="N80" s="57">
        <f t="shared" si="4"/>
        <v>2</v>
      </c>
      <c r="O80" s="69"/>
    </row>
    <row r="81" spans="1:15" x14ac:dyDescent="0.3">
      <c r="A81" s="200">
        <v>71</v>
      </c>
      <c r="B81" s="220" t="s">
        <v>299</v>
      </c>
      <c r="C81" s="219" t="s">
        <v>13</v>
      </c>
      <c r="D81" s="218" t="s">
        <v>7</v>
      </c>
      <c r="E81" s="238">
        <v>2</v>
      </c>
      <c r="F81" s="238"/>
      <c r="G81" s="238"/>
      <c r="H81" s="238"/>
      <c r="I81" s="43"/>
      <c r="J81" s="237"/>
      <c r="K81" s="234"/>
      <c r="L81" s="234"/>
      <c r="M81" s="234"/>
      <c r="N81" s="57">
        <f t="shared" si="4"/>
        <v>2</v>
      </c>
      <c r="O81" s="69"/>
    </row>
    <row r="82" spans="1:15" x14ac:dyDescent="0.3">
      <c r="A82" s="200">
        <v>72</v>
      </c>
      <c r="B82" s="220" t="s">
        <v>300</v>
      </c>
      <c r="C82" s="219" t="s">
        <v>13</v>
      </c>
      <c r="D82" s="218" t="s">
        <v>7</v>
      </c>
      <c r="E82" s="43">
        <v>2</v>
      </c>
      <c r="F82" s="43"/>
      <c r="G82" s="43"/>
      <c r="H82" s="43"/>
      <c r="I82" s="43"/>
      <c r="J82" s="237"/>
      <c r="K82" s="43"/>
      <c r="L82" s="43"/>
      <c r="M82" s="43"/>
      <c r="N82" s="57">
        <f t="shared" si="4"/>
        <v>2</v>
      </c>
      <c r="O82" s="69"/>
    </row>
    <row r="83" spans="1:15" x14ac:dyDescent="0.3">
      <c r="A83" s="200">
        <v>73</v>
      </c>
      <c r="B83" s="233" t="s">
        <v>378</v>
      </c>
      <c r="C83" s="229" t="s">
        <v>91</v>
      </c>
      <c r="D83" s="224" t="s">
        <v>7</v>
      </c>
      <c r="E83" s="234">
        <v>30</v>
      </c>
      <c r="F83" s="43"/>
      <c r="G83" s="43"/>
      <c r="H83" s="43"/>
      <c r="I83" s="43"/>
      <c r="J83" s="237"/>
      <c r="K83" s="43"/>
      <c r="L83" s="43"/>
      <c r="M83" s="43"/>
      <c r="N83" s="57">
        <f t="shared" si="4"/>
        <v>30</v>
      </c>
      <c r="O83" s="69"/>
    </row>
    <row r="84" spans="1:15" x14ac:dyDescent="0.3">
      <c r="A84" s="200">
        <v>74</v>
      </c>
      <c r="B84" s="233" t="s">
        <v>377</v>
      </c>
      <c r="C84" s="229" t="s">
        <v>91</v>
      </c>
      <c r="D84" s="224" t="s">
        <v>7</v>
      </c>
      <c r="E84" s="234">
        <v>30</v>
      </c>
      <c r="F84" s="43"/>
      <c r="G84" s="43"/>
      <c r="H84" s="43"/>
      <c r="I84" s="43"/>
      <c r="J84" s="237"/>
      <c r="K84" s="43"/>
      <c r="L84" s="43"/>
      <c r="M84" s="43"/>
      <c r="N84" s="57">
        <f t="shared" si="4"/>
        <v>30</v>
      </c>
      <c r="O84" s="69"/>
    </row>
    <row r="85" spans="1:15" x14ac:dyDescent="0.3">
      <c r="A85" s="200">
        <v>75</v>
      </c>
      <c r="B85" s="231" t="s">
        <v>264</v>
      </c>
      <c r="C85" s="229" t="s">
        <v>91</v>
      </c>
      <c r="D85" s="224" t="s">
        <v>7</v>
      </c>
      <c r="E85" s="234">
        <v>8</v>
      </c>
      <c r="F85" s="43"/>
      <c r="G85" s="43"/>
      <c r="H85" s="43"/>
      <c r="I85" s="43"/>
      <c r="J85" s="237"/>
      <c r="K85" s="43"/>
      <c r="L85" s="43"/>
      <c r="M85" s="43"/>
      <c r="N85" s="57">
        <f t="shared" si="4"/>
        <v>8</v>
      </c>
      <c r="O85" s="69"/>
    </row>
    <row r="86" spans="1:15" x14ac:dyDescent="0.3">
      <c r="A86" s="200">
        <v>76</v>
      </c>
      <c r="B86" s="230" t="s">
        <v>265</v>
      </c>
      <c r="C86" s="229" t="s">
        <v>91</v>
      </c>
      <c r="D86" s="224" t="s">
        <v>7</v>
      </c>
      <c r="E86" s="234">
        <v>2</v>
      </c>
      <c r="F86" s="43"/>
      <c r="G86" s="43"/>
      <c r="H86" s="43"/>
      <c r="I86" s="43"/>
      <c r="J86" s="237"/>
      <c r="K86" s="43"/>
      <c r="L86" s="43"/>
      <c r="M86" s="43"/>
      <c r="N86" s="57">
        <f t="shared" si="4"/>
        <v>2</v>
      </c>
      <c r="O86" s="69"/>
    </row>
    <row r="87" spans="1:15" x14ac:dyDescent="0.3">
      <c r="A87" s="200">
        <v>77</v>
      </c>
      <c r="B87" s="231" t="s">
        <v>266</v>
      </c>
      <c r="C87" s="229" t="s">
        <v>91</v>
      </c>
      <c r="D87" s="225" t="s">
        <v>267</v>
      </c>
      <c r="E87" s="234">
        <v>60</v>
      </c>
      <c r="F87" s="43"/>
      <c r="G87" s="43"/>
      <c r="H87" s="43"/>
      <c r="I87" s="43"/>
      <c r="J87" s="237"/>
      <c r="K87" s="43"/>
      <c r="L87" s="43"/>
      <c r="M87" s="43"/>
      <c r="N87" s="57">
        <f t="shared" si="4"/>
        <v>60</v>
      </c>
      <c r="O87" s="69"/>
    </row>
    <row r="88" spans="1:15" x14ac:dyDescent="0.3">
      <c r="A88" s="200">
        <v>78</v>
      </c>
      <c r="B88" s="231" t="s">
        <v>268</v>
      </c>
      <c r="C88" s="229" t="s">
        <v>91</v>
      </c>
      <c r="D88" s="224" t="s">
        <v>7</v>
      </c>
      <c r="E88" s="234">
        <v>20</v>
      </c>
      <c r="F88" s="43"/>
      <c r="G88" s="43"/>
      <c r="H88" s="43"/>
      <c r="I88" s="43"/>
      <c r="J88" s="237"/>
      <c r="K88" s="43"/>
      <c r="L88" s="43"/>
      <c r="M88" s="43"/>
      <c r="N88" s="57">
        <f t="shared" si="4"/>
        <v>20</v>
      </c>
      <c r="O88" s="69"/>
    </row>
    <row r="89" spans="1:15" ht="16.8" x14ac:dyDescent="0.3">
      <c r="B89" s="96"/>
      <c r="C89" s="83"/>
      <c r="D89" s="72" t="s">
        <v>373</v>
      </c>
      <c r="E89" s="83"/>
      <c r="F89" s="71"/>
    </row>
    <row r="90" spans="1:15" ht="16.8" x14ac:dyDescent="0.3">
      <c r="A90" s="2" t="s">
        <v>52</v>
      </c>
      <c r="C90" s="2" t="s">
        <v>230</v>
      </c>
      <c r="D90" s="2"/>
      <c r="E90" s="83"/>
      <c r="F90" s="2"/>
      <c r="H90" s="2" t="s">
        <v>3</v>
      </c>
    </row>
  </sheetData>
  <mergeCells count="2">
    <mergeCell ref="A5:L5"/>
    <mergeCell ref="A9:F9"/>
  </mergeCells>
  <pageMargins left="0.7" right="0.7" top="0.5" bottom="0.5" header="0" footer="0"/>
  <pageSetup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87"/>
  <sheetViews>
    <sheetView tabSelected="1" zoomScaleNormal="100" workbookViewId="0">
      <selection activeCell="N16" sqref="N16"/>
    </sheetView>
  </sheetViews>
  <sheetFormatPr defaultRowHeight="15.6" x14ac:dyDescent="0.3"/>
  <cols>
    <col min="1" max="1" width="5.6640625" style="83" customWidth="1"/>
    <col min="2" max="2" width="38.88671875" style="91" customWidth="1"/>
    <col min="3" max="3" width="9.77734375" style="7" customWidth="1"/>
    <col min="4" max="5" width="8.5546875" style="7" customWidth="1"/>
    <col min="6" max="6" width="18.109375" style="7" customWidth="1"/>
    <col min="7" max="8" width="7.109375" style="202" customWidth="1"/>
    <col min="9" max="9" width="12.44140625" style="83" customWidth="1"/>
    <col min="10" max="10" width="8.33203125" style="83" customWidth="1"/>
    <col min="11" max="249" width="8.88671875" style="83"/>
    <col min="250" max="250" width="7.44140625" style="83" customWidth="1"/>
    <col min="251" max="251" width="34.44140625" style="83" customWidth="1"/>
    <col min="252" max="252" width="17.88671875" style="83" customWidth="1"/>
    <col min="253" max="253" width="12" style="83" customWidth="1"/>
    <col min="254" max="254" width="10.44140625" style="83" bestFit="1" customWidth="1"/>
    <col min="255" max="255" width="14.109375" style="83" customWidth="1"/>
    <col min="256" max="505" width="8.88671875" style="83"/>
    <col min="506" max="506" width="7.44140625" style="83" customWidth="1"/>
    <col min="507" max="507" width="34.44140625" style="83" customWidth="1"/>
    <col min="508" max="508" width="17.88671875" style="83" customWidth="1"/>
    <col min="509" max="509" width="12" style="83" customWidth="1"/>
    <col min="510" max="510" width="10.44140625" style="83" bestFit="1" customWidth="1"/>
    <col min="511" max="511" width="14.109375" style="83" customWidth="1"/>
    <col min="512" max="761" width="8.88671875" style="83"/>
    <col min="762" max="762" width="7.44140625" style="83" customWidth="1"/>
    <col min="763" max="763" width="34.44140625" style="83" customWidth="1"/>
    <col min="764" max="764" width="17.88671875" style="83" customWidth="1"/>
    <col min="765" max="765" width="12" style="83" customWidth="1"/>
    <col min="766" max="766" width="10.44140625" style="83" bestFit="1" customWidth="1"/>
    <col min="767" max="767" width="14.109375" style="83" customWidth="1"/>
    <col min="768" max="1017" width="8.88671875" style="83"/>
    <col min="1018" max="1018" width="7.44140625" style="83" customWidth="1"/>
    <col min="1019" max="1019" width="34.44140625" style="83" customWidth="1"/>
    <col min="1020" max="1020" width="17.88671875" style="83" customWidth="1"/>
    <col min="1021" max="1021" width="12" style="83" customWidth="1"/>
    <col min="1022" max="1022" width="10.44140625" style="83" bestFit="1" customWidth="1"/>
    <col min="1023" max="1023" width="14.109375" style="83" customWidth="1"/>
    <col min="1024" max="1273" width="8.88671875" style="83"/>
    <col min="1274" max="1274" width="7.44140625" style="83" customWidth="1"/>
    <col min="1275" max="1275" width="34.44140625" style="83" customWidth="1"/>
    <col min="1276" max="1276" width="17.88671875" style="83" customWidth="1"/>
    <col min="1277" max="1277" width="12" style="83" customWidth="1"/>
    <col min="1278" max="1278" width="10.44140625" style="83" bestFit="1" customWidth="1"/>
    <col min="1279" max="1279" width="14.109375" style="83" customWidth="1"/>
    <col min="1280" max="1529" width="8.88671875" style="83"/>
    <col min="1530" max="1530" width="7.44140625" style="83" customWidth="1"/>
    <col min="1531" max="1531" width="34.44140625" style="83" customWidth="1"/>
    <col min="1532" max="1532" width="17.88671875" style="83" customWidth="1"/>
    <col min="1533" max="1533" width="12" style="83" customWidth="1"/>
    <col min="1534" max="1534" width="10.44140625" style="83" bestFit="1" customWidth="1"/>
    <col min="1535" max="1535" width="14.109375" style="83" customWidth="1"/>
    <col min="1536" max="1785" width="8.88671875" style="83"/>
    <col min="1786" max="1786" width="7.44140625" style="83" customWidth="1"/>
    <col min="1787" max="1787" width="34.44140625" style="83" customWidth="1"/>
    <col min="1788" max="1788" width="17.88671875" style="83" customWidth="1"/>
    <col min="1789" max="1789" width="12" style="83" customWidth="1"/>
    <col min="1790" max="1790" width="10.44140625" style="83" bestFit="1" customWidth="1"/>
    <col min="1791" max="1791" width="14.109375" style="83" customWidth="1"/>
    <col min="1792" max="2041" width="8.88671875" style="83"/>
    <col min="2042" max="2042" width="7.44140625" style="83" customWidth="1"/>
    <col min="2043" max="2043" width="34.44140625" style="83" customWidth="1"/>
    <col min="2044" max="2044" width="17.88671875" style="83" customWidth="1"/>
    <col min="2045" max="2045" width="12" style="83" customWidth="1"/>
    <col min="2046" max="2046" width="10.44140625" style="83" bestFit="1" customWidth="1"/>
    <col min="2047" max="2047" width="14.109375" style="83" customWidth="1"/>
    <col min="2048" max="2297" width="8.88671875" style="83"/>
    <col min="2298" max="2298" width="7.44140625" style="83" customWidth="1"/>
    <col min="2299" max="2299" width="34.44140625" style="83" customWidth="1"/>
    <col min="2300" max="2300" width="17.88671875" style="83" customWidth="1"/>
    <col min="2301" max="2301" width="12" style="83" customWidth="1"/>
    <col min="2302" max="2302" width="10.44140625" style="83" bestFit="1" customWidth="1"/>
    <col min="2303" max="2303" width="14.109375" style="83" customWidth="1"/>
    <col min="2304" max="2553" width="8.88671875" style="83"/>
    <col min="2554" max="2554" width="7.44140625" style="83" customWidth="1"/>
    <col min="2555" max="2555" width="34.44140625" style="83" customWidth="1"/>
    <col min="2556" max="2556" width="17.88671875" style="83" customWidth="1"/>
    <col min="2557" max="2557" width="12" style="83" customWidth="1"/>
    <col min="2558" max="2558" width="10.44140625" style="83" bestFit="1" customWidth="1"/>
    <col min="2559" max="2559" width="14.109375" style="83" customWidth="1"/>
    <col min="2560" max="2809" width="8.88671875" style="83"/>
    <col min="2810" max="2810" width="7.44140625" style="83" customWidth="1"/>
    <col min="2811" max="2811" width="34.44140625" style="83" customWidth="1"/>
    <col min="2812" max="2812" width="17.88671875" style="83" customWidth="1"/>
    <col min="2813" max="2813" width="12" style="83" customWidth="1"/>
    <col min="2814" max="2814" width="10.44140625" style="83" bestFit="1" customWidth="1"/>
    <col min="2815" max="2815" width="14.109375" style="83" customWidth="1"/>
    <col min="2816" max="3065" width="8.88671875" style="83"/>
    <col min="3066" max="3066" width="7.44140625" style="83" customWidth="1"/>
    <col min="3067" max="3067" width="34.44140625" style="83" customWidth="1"/>
    <col min="3068" max="3068" width="17.88671875" style="83" customWidth="1"/>
    <col min="3069" max="3069" width="12" style="83" customWidth="1"/>
    <col min="3070" max="3070" width="10.44140625" style="83" bestFit="1" customWidth="1"/>
    <col min="3071" max="3071" width="14.109375" style="83" customWidth="1"/>
    <col min="3072" max="3321" width="8.88671875" style="83"/>
    <col min="3322" max="3322" width="7.44140625" style="83" customWidth="1"/>
    <col min="3323" max="3323" width="34.44140625" style="83" customWidth="1"/>
    <col min="3324" max="3324" width="17.88671875" style="83" customWidth="1"/>
    <col min="3325" max="3325" width="12" style="83" customWidth="1"/>
    <col min="3326" max="3326" width="10.44140625" style="83" bestFit="1" customWidth="1"/>
    <col min="3327" max="3327" width="14.109375" style="83" customWidth="1"/>
    <col min="3328" max="3577" width="8.88671875" style="83"/>
    <col min="3578" max="3578" width="7.44140625" style="83" customWidth="1"/>
    <col min="3579" max="3579" width="34.44140625" style="83" customWidth="1"/>
    <col min="3580" max="3580" width="17.88671875" style="83" customWidth="1"/>
    <col min="3581" max="3581" width="12" style="83" customWidth="1"/>
    <col min="3582" max="3582" width="10.44140625" style="83" bestFit="1" customWidth="1"/>
    <col min="3583" max="3583" width="14.109375" style="83" customWidth="1"/>
    <col min="3584" max="3833" width="8.88671875" style="83"/>
    <col min="3834" max="3834" width="7.44140625" style="83" customWidth="1"/>
    <col min="3835" max="3835" width="34.44140625" style="83" customWidth="1"/>
    <col min="3836" max="3836" width="17.88671875" style="83" customWidth="1"/>
    <col min="3837" max="3837" width="12" style="83" customWidth="1"/>
    <col min="3838" max="3838" width="10.44140625" style="83" bestFit="1" customWidth="1"/>
    <col min="3839" max="3839" width="14.109375" style="83" customWidth="1"/>
    <col min="3840" max="4089" width="8.88671875" style="83"/>
    <col min="4090" max="4090" width="7.44140625" style="83" customWidth="1"/>
    <col min="4091" max="4091" width="34.44140625" style="83" customWidth="1"/>
    <col min="4092" max="4092" width="17.88671875" style="83" customWidth="1"/>
    <col min="4093" max="4093" width="12" style="83" customWidth="1"/>
    <col min="4094" max="4094" width="10.44140625" style="83" bestFit="1" customWidth="1"/>
    <col min="4095" max="4095" width="14.109375" style="83" customWidth="1"/>
    <col min="4096" max="4345" width="8.88671875" style="83"/>
    <col min="4346" max="4346" width="7.44140625" style="83" customWidth="1"/>
    <col min="4347" max="4347" width="34.44140625" style="83" customWidth="1"/>
    <col min="4348" max="4348" width="17.88671875" style="83" customWidth="1"/>
    <col min="4349" max="4349" width="12" style="83" customWidth="1"/>
    <col min="4350" max="4350" width="10.44140625" style="83" bestFit="1" customWidth="1"/>
    <col min="4351" max="4351" width="14.109375" style="83" customWidth="1"/>
    <col min="4352" max="4601" width="8.88671875" style="83"/>
    <col min="4602" max="4602" width="7.44140625" style="83" customWidth="1"/>
    <col min="4603" max="4603" width="34.44140625" style="83" customWidth="1"/>
    <col min="4604" max="4604" width="17.88671875" style="83" customWidth="1"/>
    <col min="4605" max="4605" width="12" style="83" customWidth="1"/>
    <col min="4606" max="4606" width="10.44140625" style="83" bestFit="1" customWidth="1"/>
    <col min="4607" max="4607" width="14.109375" style="83" customWidth="1"/>
    <col min="4608" max="4857" width="8.88671875" style="83"/>
    <col min="4858" max="4858" width="7.44140625" style="83" customWidth="1"/>
    <col min="4859" max="4859" width="34.44140625" style="83" customWidth="1"/>
    <col min="4860" max="4860" width="17.88671875" style="83" customWidth="1"/>
    <col min="4861" max="4861" width="12" style="83" customWidth="1"/>
    <col min="4862" max="4862" width="10.44140625" style="83" bestFit="1" customWidth="1"/>
    <col min="4863" max="4863" width="14.109375" style="83" customWidth="1"/>
    <col min="4864" max="5113" width="8.88671875" style="83"/>
    <col min="5114" max="5114" width="7.44140625" style="83" customWidth="1"/>
    <col min="5115" max="5115" width="34.44140625" style="83" customWidth="1"/>
    <col min="5116" max="5116" width="17.88671875" style="83" customWidth="1"/>
    <col min="5117" max="5117" width="12" style="83" customWidth="1"/>
    <col min="5118" max="5118" width="10.44140625" style="83" bestFit="1" customWidth="1"/>
    <col min="5119" max="5119" width="14.109375" style="83" customWidth="1"/>
    <col min="5120" max="5369" width="8.88671875" style="83"/>
    <col min="5370" max="5370" width="7.44140625" style="83" customWidth="1"/>
    <col min="5371" max="5371" width="34.44140625" style="83" customWidth="1"/>
    <col min="5372" max="5372" width="17.88671875" style="83" customWidth="1"/>
    <col min="5373" max="5373" width="12" style="83" customWidth="1"/>
    <col min="5374" max="5374" width="10.44140625" style="83" bestFit="1" customWidth="1"/>
    <col min="5375" max="5375" width="14.109375" style="83" customWidth="1"/>
    <col min="5376" max="5625" width="8.88671875" style="83"/>
    <col min="5626" max="5626" width="7.44140625" style="83" customWidth="1"/>
    <col min="5627" max="5627" width="34.44140625" style="83" customWidth="1"/>
    <col min="5628" max="5628" width="17.88671875" style="83" customWidth="1"/>
    <col min="5629" max="5629" width="12" style="83" customWidth="1"/>
    <col min="5630" max="5630" width="10.44140625" style="83" bestFit="1" customWidth="1"/>
    <col min="5631" max="5631" width="14.109375" style="83" customWidth="1"/>
    <col min="5632" max="5881" width="8.88671875" style="83"/>
    <col min="5882" max="5882" width="7.44140625" style="83" customWidth="1"/>
    <col min="5883" max="5883" width="34.44140625" style="83" customWidth="1"/>
    <col min="5884" max="5884" width="17.88671875" style="83" customWidth="1"/>
    <col min="5885" max="5885" width="12" style="83" customWidth="1"/>
    <col min="5886" max="5886" width="10.44140625" style="83" bestFit="1" customWidth="1"/>
    <col min="5887" max="5887" width="14.109375" style="83" customWidth="1"/>
    <col min="5888" max="6137" width="8.88671875" style="83"/>
    <col min="6138" max="6138" width="7.44140625" style="83" customWidth="1"/>
    <col min="6139" max="6139" width="34.44140625" style="83" customWidth="1"/>
    <col min="6140" max="6140" width="17.88671875" style="83" customWidth="1"/>
    <col min="6141" max="6141" width="12" style="83" customWidth="1"/>
    <col min="6142" max="6142" width="10.44140625" style="83" bestFit="1" customWidth="1"/>
    <col min="6143" max="6143" width="14.109375" style="83" customWidth="1"/>
    <col min="6144" max="6393" width="8.88671875" style="83"/>
    <col min="6394" max="6394" width="7.44140625" style="83" customWidth="1"/>
    <col min="6395" max="6395" width="34.44140625" style="83" customWidth="1"/>
    <col min="6396" max="6396" width="17.88671875" style="83" customWidth="1"/>
    <col min="6397" max="6397" width="12" style="83" customWidth="1"/>
    <col min="6398" max="6398" width="10.44140625" style="83" bestFit="1" customWidth="1"/>
    <col min="6399" max="6399" width="14.109375" style="83" customWidth="1"/>
    <col min="6400" max="6649" width="8.88671875" style="83"/>
    <col min="6650" max="6650" width="7.44140625" style="83" customWidth="1"/>
    <col min="6651" max="6651" width="34.44140625" style="83" customWidth="1"/>
    <col min="6652" max="6652" width="17.88671875" style="83" customWidth="1"/>
    <col min="6653" max="6653" width="12" style="83" customWidth="1"/>
    <col min="6654" max="6654" width="10.44140625" style="83" bestFit="1" customWidth="1"/>
    <col min="6655" max="6655" width="14.109375" style="83" customWidth="1"/>
    <col min="6656" max="6905" width="8.88671875" style="83"/>
    <col min="6906" max="6906" width="7.44140625" style="83" customWidth="1"/>
    <col min="6907" max="6907" width="34.44140625" style="83" customWidth="1"/>
    <col min="6908" max="6908" width="17.88671875" style="83" customWidth="1"/>
    <col min="6909" max="6909" width="12" style="83" customWidth="1"/>
    <col min="6910" max="6910" width="10.44140625" style="83" bestFit="1" customWidth="1"/>
    <col min="6911" max="6911" width="14.109375" style="83" customWidth="1"/>
    <col min="6912" max="7161" width="8.88671875" style="83"/>
    <col min="7162" max="7162" width="7.44140625" style="83" customWidth="1"/>
    <col min="7163" max="7163" width="34.44140625" style="83" customWidth="1"/>
    <col min="7164" max="7164" width="17.88671875" style="83" customWidth="1"/>
    <col min="7165" max="7165" width="12" style="83" customWidth="1"/>
    <col min="7166" max="7166" width="10.44140625" style="83" bestFit="1" customWidth="1"/>
    <col min="7167" max="7167" width="14.109375" style="83" customWidth="1"/>
    <col min="7168" max="7417" width="8.88671875" style="83"/>
    <col min="7418" max="7418" width="7.44140625" style="83" customWidth="1"/>
    <col min="7419" max="7419" width="34.44140625" style="83" customWidth="1"/>
    <col min="7420" max="7420" width="17.88671875" style="83" customWidth="1"/>
    <col min="7421" max="7421" width="12" style="83" customWidth="1"/>
    <col min="7422" max="7422" width="10.44140625" style="83" bestFit="1" customWidth="1"/>
    <col min="7423" max="7423" width="14.109375" style="83" customWidth="1"/>
    <col min="7424" max="7673" width="8.88671875" style="83"/>
    <col min="7674" max="7674" width="7.44140625" style="83" customWidth="1"/>
    <col min="7675" max="7675" width="34.44140625" style="83" customWidth="1"/>
    <col min="7676" max="7676" width="17.88671875" style="83" customWidth="1"/>
    <col min="7677" max="7677" width="12" style="83" customWidth="1"/>
    <col min="7678" max="7678" width="10.44140625" style="83" bestFit="1" customWidth="1"/>
    <col min="7679" max="7679" width="14.109375" style="83" customWidth="1"/>
    <col min="7680" max="7929" width="8.88671875" style="83"/>
    <col min="7930" max="7930" width="7.44140625" style="83" customWidth="1"/>
    <col min="7931" max="7931" width="34.44140625" style="83" customWidth="1"/>
    <col min="7932" max="7932" width="17.88671875" style="83" customWidth="1"/>
    <col min="7933" max="7933" width="12" style="83" customWidth="1"/>
    <col min="7934" max="7934" width="10.44140625" style="83" bestFit="1" customWidth="1"/>
    <col min="7935" max="7935" width="14.109375" style="83" customWidth="1"/>
    <col min="7936" max="8185" width="8.88671875" style="83"/>
    <col min="8186" max="8186" width="7.44140625" style="83" customWidth="1"/>
    <col min="8187" max="8187" width="34.44140625" style="83" customWidth="1"/>
    <col min="8188" max="8188" width="17.88671875" style="83" customWidth="1"/>
    <col min="8189" max="8189" width="12" style="83" customWidth="1"/>
    <col min="8190" max="8190" width="10.44140625" style="83" bestFit="1" customWidth="1"/>
    <col min="8191" max="8191" width="14.109375" style="83" customWidth="1"/>
    <col min="8192" max="8441" width="8.88671875" style="83"/>
    <col min="8442" max="8442" width="7.44140625" style="83" customWidth="1"/>
    <col min="8443" max="8443" width="34.44140625" style="83" customWidth="1"/>
    <col min="8444" max="8444" width="17.88671875" style="83" customWidth="1"/>
    <col min="8445" max="8445" width="12" style="83" customWidth="1"/>
    <col min="8446" max="8446" width="10.44140625" style="83" bestFit="1" customWidth="1"/>
    <col min="8447" max="8447" width="14.109375" style="83" customWidth="1"/>
    <col min="8448" max="8697" width="8.88671875" style="83"/>
    <col min="8698" max="8698" width="7.44140625" style="83" customWidth="1"/>
    <col min="8699" max="8699" width="34.44140625" style="83" customWidth="1"/>
    <col min="8700" max="8700" width="17.88671875" style="83" customWidth="1"/>
    <col min="8701" max="8701" width="12" style="83" customWidth="1"/>
    <col min="8702" max="8702" width="10.44140625" style="83" bestFit="1" customWidth="1"/>
    <col min="8703" max="8703" width="14.109375" style="83" customWidth="1"/>
    <col min="8704" max="8953" width="8.88671875" style="83"/>
    <col min="8954" max="8954" width="7.44140625" style="83" customWidth="1"/>
    <col min="8955" max="8955" width="34.44140625" style="83" customWidth="1"/>
    <col min="8956" max="8956" width="17.88671875" style="83" customWidth="1"/>
    <col min="8957" max="8957" width="12" style="83" customWidth="1"/>
    <col min="8958" max="8958" width="10.44140625" style="83" bestFit="1" customWidth="1"/>
    <col min="8959" max="8959" width="14.109375" style="83" customWidth="1"/>
    <col min="8960" max="9209" width="8.88671875" style="83"/>
    <col min="9210" max="9210" width="7.44140625" style="83" customWidth="1"/>
    <col min="9211" max="9211" width="34.44140625" style="83" customWidth="1"/>
    <col min="9212" max="9212" width="17.88671875" style="83" customWidth="1"/>
    <col min="9213" max="9213" width="12" style="83" customWidth="1"/>
    <col min="9214" max="9214" width="10.44140625" style="83" bestFit="1" customWidth="1"/>
    <col min="9215" max="9215" width="14.109375" style="83" customWidth="1"/>
    <col min="9216" max="9465" width="8.88671875" style="83"/>
    <col min="9466" max="9466" width="7.44140625" style="83" customWidth="1"/>
    <col min="9467" max="9467" width="34.44140625" style="83" customWidth="1"/>
    <col min="9468" max="9468" width="17.88671875" style="83" customWidth="1"/>
    <col min="9469" max="9469" width="12" style="83" customWidth="1"/>
    <col min="9470" max="9470" width="10.44140625" style="83" bestFit="1" customWidth="1"/>
    <col min="9471" max="9471" width="14.109375" style="83" customWidth="1"/>
    <col min="9472" max="9721" width="8.88671875" style="83"/>
    <col min="9722" max="9722" width="7.44140625" style="83" customWidth="1"/>
    <col min="9723" max="9723" width="34.44140625" style="83" customWidth="1"/>
    <col min="9724" max="9724" width="17.88671875" style="83" customWidth="1"/>
    <col min="9725" max="9725" width="12" style="83" customWidth="1"/>
    <col min="9726" max="9726" width="10.44140625" style="83" bestFit="1" customWidth="1"/>
    <col min="9727" max="9727" width="14.109375" style="83" customWidth="1"/>
    <col min="9728" max="9977" width="8.88671875" style="83"/>
    <col min="9978" max="9978" width="7.44140625" style="83" customWidth="1"/>
    <col min="9979" max="9979" width="34.44140625" style="83" customWidth="1"/>
    <col min="9980" max="9980" width="17.88671875" style="83" customWidth="1"/>
    <col min="9981" max="9981" width="12" style="83" customWidth="1"/>
    <col min="9982" max="9982" width="10.44140625" style="83" bestFit="1" customWidth="1"/>
    <col min="9983" max="9983" width="14.109375" style="83" customWidth="1"/>
    <col min="9984" max="10233" width="8.88671875" style="83"/>
    <col min="10234" max="10234" width="7.44140625" style="83" customWidth="1"/>
    <col min="10235" max="10235" width="34.44140625" style="83" customWidth="1"/>
    <col min="10236" max="10236" width="17.88671875" style="83" customWidth="1"/>
    <col min="10237" max="10237" width="12" style="83" customWidth="1"/>
    <col min="10238" max="10238" width="10.44140625" style="83" bestFit="1" customWidth="1"/>
    <col min="10239" max="10239" width="14.109375" style="83" customWidth="1"/>
    <col min="10240" max="10489" width="8.88671875" style="83"/>
    <col min="10490" max="10490" width="7.44140625" style="83" customWidth="1"/>
    <col min="10491" max="10491" width="34.44140625" style="83" customWidth="1"/>
    <col min="10492" max="10492" width="17.88671875" style="83" customWidth="1"/>
    <col min="10493" max="10493" width="12" style="83" customWidth="1"/>
    <col min="10494" max="10494" width="10.44140625" style="83" bestFit="1" customWidth="1"/>
    <col min="10495" max="10495" width="14.109375" style="83" customWidth="1"/>
    <col min="10496" max="10745" width="8.88671875" style="83"/>
    <col min="10746" max="10746" width="7.44140625" style="83" customWidth="1"/>
    <col min="10747" max="10747" width="34.44140625" style="83" customWidth="1"/>
    <col min="10748" max="10748" width="17.88671875" style="83" customWidth="1"/>
    <col min="10749" max="10749" width="12" style="83" customWidth="1"/>
    <col min="10750" max="10750" width="10.44140625" style="83" bestFit="1" customWidth="1"/>
    <col min="10751" max="10751" width="14.109375" style="83" customWidth="1"/>
    <col min="10752" max="11001" width="8.88671875" style="83"/>
    <col min="11002" max="11002" width="7.44140625" style="83" customWidth="1"/>
    <col min="11003" max="11003" width="34.44140625" style="83" customWidth="1"/>
    <col min="11004" max="11004" width="17.88671875" style="83" customWidth="1"/>
    <col min="11005" max="11005" width="12" style="83" customWidth="1"/>
    <col min="11006" max="11006" width="10.44140625" style="83" bestFit="1" customWidth="1"/>
    <col min="11007" max="11007" width="14.109375" style="83" customWidth="1"/>
    <col min="11008" max="11257" width="8.88671875" style="83"/>
    <col min="11258" max="11258" width="7.44140625" style="83" customWidth="1"/>
    <col min="11259" max="11259" width="34.44140625" style="83" customWidth="1"/>
    <col min="11260" max="11260" width="17.88671875" style="83" customWidth="1"/>
    <col min="11261" max="11261" width="12" style="83" customWidth="1"/>
    <col min="11262" max="11262" width="10.44140625" style="83" bestFit="1" customWidth="1"/>
    <col min="11263" max="11263" width="14.109375" style="83" customWidth="1"/>
    <col min="11264" max="11513" width="8.88671875" style="83"/>
    <col min="11514" max="11514" width="7.44140625" style="83" customWidth="1"/>
    <col min="11515" max="11515" width="34.44140625" style="83" customWidth="1"/>
    <col min="11516" max="11516" width="17.88671875" style="83" customWidth="1"/>
    <col min="11517" max="11517" width="12" style="83" customWidth="1"/>
    <col min="11518" max="11518" width="10.44140625" style="83" bestFit="1" customWidth="1"/>
    <col min="11519" max="11519" width="14.109375" style="83" customWidth="1"/>
    <col min="11520" max="11769" width="8.88671875" style="83"/>
    <col min="11770" max="11770" width="7.44140625" style="83" customWidth="1"/>
    <col min="11771" max="11771" width="34.44140625" style="83" customWidth="1"/>
    <col min="11772" max="11772" width="17.88671875" style="83" customWidth="1"/>
    <col min="11773" max="11773" width="12" style="83" customWidth="1"/>
    <col min="11774" max="11774" width="10.44140625" style="83" bestFit="1" customWidth="1"/>
    <col min="11775" max="11775" width="14.109375" style="83" customWidth="1"/>
    <col min="11776" max="12025" width="8.88671875" style="83"/>
    <col min="12026" max="12026" width="7.44140625" style="83" customWidth="1"/>
    <col min="12027" max="12027" width="34.44140625" style="83" customWidth="1"/>
    <col min="12028" max="12028" width="17.88671875" style="83" customWidth="1"/>
    <col min="12029" max="12029" width="12" style="83" customWidth="1"/>
    <col min="12030" max="12030" width="10.44140625" style="83" bestFit="1" customWidth="1"/>
    <col min="12031" max="12031" width="14.109375" style="83" customWidth="1"/>
    <col min="12032" max="12281" width="8.88671875" style="83"/>
    <col min="12282" max="12282" width="7.44140625" style="83" customWidth="1"/>
    <col min="12283" max="12283" width="34.44140625" style="83" customWidth="1"/>
    <col min="12284" max="12284" width="17.88671875" style="83" customWidth="1"/>
    <col min="12285" max="12285" width="12" style="83" customWidth="1"/>
    <col min="12286" max="12286" width="10.44140625" style="83" bestFit="1" customWidth="1"/>
    <col min="12287" max="12287" width="14.109375" style="83" customWidth="1"/>
    <col min="12288" max="12537" width="8.88671875" style="83"/>
    <col min="12538" max="12538" width="7.44140625" style="83" customWidth="1"/>
    <col min="12539" max="12539" width="34.44140625" style="83" customWidth="1"/>
    <col min="12540" max="12540" width="17.88671875" style="83" customWidth="1"/>
    <col min="12541" max="12541" width="12" style="83" customWidth="1"/>
    <col min="12542" max="12542" width="10.44140625" style="83" bestFit="1" customWidth="1"/>
    <col min="12543" max="12543" width="14.109375" style="83" customWidth="1"/>
    <col min="12544" max="12793" width="8.88671875" style="83"/>
    <col min="12794" max="12794" width="7.44140625" style="83" customWidth="1"/>
    <col min="12795" max="12795" width="34.44140625" style="83" customWidth="1"/>
    <col min="12796" max="12796" width="17.88671875" style="83" customWidth="1"/>
    <col min="12797" max="12797" width="12" style="83" customWidth="1"/>
    <col min="12798" max="12798" width="10.44140625" style="83" bestFit="1" customWidth="1"/>
    <col min="12799" max="12799" width="14.109375" style="83" customWidth="1"/>
    <col min="12800" max="13049" width="8.88671875" style="83"/>
    <col min="13050" max="13050" width="7.44140625" style="83" customWidth="1"/>
    <col min="13051" max="13051" width="34.44140625" style="83" customWidth="1"/>
    <col min="13052" max="13052" width="17.88671875" style="83" customWidth="1"/>
    <col min="13053" max="13053" width="12" style="83" customWidth="1"/>
    <col min="13054" max="13054" width="10.44140625" style="83" bestFit="1" customWidth="1"/>
    <col min="13055" max="13055" width="14.109375" style="83" customWidth="1"/>
    <col min="13056" max="13305" width="8.88671875" style="83"/>
    <col min="13306" max="13306" width="7.44140625" style="83" customWidth="1"/>
    <col min="13307" max="13307" width="34.44140625" style="83" customWidth="1"/>
    <col min="13308" max="13308" width="17.88671875" style="83" customWidth="1"/>
    <col min="13309" max="13309" width="12" style="83" customWidth="1"/>
    <col min="13310" max="13310" width="10.44140625" style="83" bestFit="1" customWidth="1"/>
    <col min="13311" max="13311" width="14.109375" style="83" customWidth="1"/>
    <col min="13312" max="13561" width="8.88671875" style="83"/>
    <col min="13562" max="13562" width="7.44140625" style="83" customWidth="1"/>
    <col min="13563" max="13563" width="34.44140625" style="83" customWidth="1"/>
    <col min="13564" max="13564" width="17.88671875" style="83" customWidth="1"/>
    <col min="13565" max="13565" width="12" style="83" customWidth="1"/>
    <col min="13566" max="13566" width="10.44140625" style="83" bestFit="1" customWidth="1"/>
    <col min="13567" max="13567" width="14.109375" style="83" customWidth="1"/>
    <col min="13568" max="13817" width="8.88671875" style="83"/>
    <col min="13818" max="13818" width="7.44140625" style="83" customWidth="1"/>
    <col min="13819" max="13819" width="34.44140625" style="83" customWidth="1"/>
    <col min="13820" max="13820" width="17.88671875" style="83" customWidth="1"/>
    <col min="13821" max="13821" width="12" style="83" customWidth="1"/>
    <col min="13822" max="13822" width="10.44140625" style="83" bestFit="1" customWidth="1"/>
    <col min="13823" max="13823" width="14.109375" style="83" customWidth="1"/>
    <col min="13824" max="14073" width="8.88671875" style="83"/>
    <col min="14074" max="14074" width="7.44140625" style="83" customWidth="1"/>
    <col min="14075" max="14075" width="34.44140625" style="83" customWidth="1"/>
    <col min="14076" max="14076" width="17.88671875" style="83" customWidth="1"/>
    <col min="14077" max="14077" width="12" style="83" customWidth="1"/>
    <col min="14078" max="14078" width="10.44140625" style="83" bestFit="1" customWidth="1"/>
    <col min="14079" max="14079" width="14.109375" style="83" customWidth="1"/>
    <col min="14080" max="14329" width="8.88671875" style="83"/>
    <col min="14330" max="14330" width="7.44140625" style="83" customWidth="1"/>
    <col min="14331" max="14331" width="34.44140625" style="83" customWidth="1"/>
    <col min="14332" max="14332" width="17.88671875" style="83" customWidth="1"/>
    <col min="14333" max="14333" width="12" style="83" customWidth="1"/>
    <col min="14334" max="14334" width="10.44140625" style="83" bestFit="1" customWidth="1"/>
    <col min="14335" max="14335" width="14.109375" style="83" customWidth="1"/>
    <col min="14336" max="14585" width="8.88671875" style="83"/>
    <col min="14586" max="14586" width="7.44140625" style="83" customWidth="1"/>
    <col min="14587" max="14587" width="34.44140625" style="83" customWidth="1"/>
    <col min="14588" max="14588" width="17.88671875" style="83" customWidth="1"/>
    <col min="14589" max="14589" width="12" style="83" customWidth="1"/>
    <col min="14590" max="14590" width="10.44140625" style="83" bestFit="1" customWidth="1"/>
    <col min="14591" max="14591" width="14.109375" style="83" customWidth="1"/>
    <col min="14592" max="14841" width="8.88671875" style="83"/>
    <col min="14842" max="14842" width="7.44140625" style="83" customWidth="1"/>
    <col min="14843" max="14843" width="34.44140625" style="83" customWidth="1"/>
    <col min="14844" max="14844" width="17.88671875" style="83" customWidth="1"/>
    <col min="14845" max="14845" width="12" style="83" customWidth="1"/>
    <col min="14846" max="14846" width="10.44140625" style="83" bestFit="1" customWidth="1"/>
    <col min="14847" max="14847" width="14.109375" style="83" customWidth="1"/>
    <col min="14848" max="15097" width="8.88671875" style="83"/>
    <col min="15098" max="15098" width="7.44140625" style="83" customWidth="1"/>
    <col min="15099" max="15099" width="34.44140625" style="83" customWidth="1"/>
    <col min="15100" max="15100" width="17.88671875" style="83" customWidth="1"/>
    <col min="15101" max="15101" width="12" style="83" customWidth="1"/>
    <col min="15102" max="15102" width="10.44140625" style="83" bestFit="1" customWidth="1"/>
    <col min="15103" max="15103" width="14.109375" style="83" customWidth="1"/>
    <col min="15104" max="15353" width="8.88671875" style="83"/>
    <col min="15354" max="15354" width="7.44140625" style="83" customWidth="1"/>
    <col min="15355" max="15355" width="34.44140625" style="83" customWidth="1"/>
    <col min="15356" max="15356" width="17.88671875" style="83" customWidth="1"/>
    <col min="15357" max="15357" width="12" style="83" customWidth="1"/>
    <col min="15358" max="15358" width="10.44140625" style="83" bestFit="1" customWidth="1"/>
    <col min="15359" max="15359" width="14.109375" style="83" customWidth="1"/>
    <col min="15360" max="15609" width="8.88671875" style="83"/>
    <col min="15610" max="15610" width="7.44140625" style="83" customWidth="1"/>
    <col min="15611" max="15611" width="34.44140625" style="83" customWidth="1"/>
    <col min="15612" max="15612" width="17.88671875" style="83" customWidth="1"/>
    <col min="15613" max="15613" width="12" style="83" customWidth="1"/>
    <col min="15614" max="15614" width="10.44140625" style="83" bestFit="1" customWidth="1"/>
    <col min="15615" max="15615" width="14.109375" style="83" customWidth="1"/>
    <col min="15616" max="15865" width="8.88671875" style="83"/>
    <col min="15866" max="15866" width="7.44140625" style="83" customWidth="1"/>
    <col min="15867" max="15867" width="34.44140625" style="83" customWidth="1"/>
    <col min="15868" max="15868" width="17.88671875" style="83" customWidth="1"/>
    <col min="15869" max="15869" width="12" style="83" customWidth="1"/>
    <col min="15870" max="15870" width="10.44140625" style="83" bestFit="1" customWidth="1"/>
    <col min="15871" max="15871" width="14.109375" style="83" customWidth="1"/>
    <col min="15872" max="16121" width="8.88671875" style="83"/>
    <col min="16122" max="16122" width="7.44140625" style="83" customWidth="1"/>
    <col min="16123" max="16123" width="34.44140625" style="83" customWidth="1"/>
    <col min="16124" max="16124" width="17.88671875" style="83" customWidth="1"/>
    <col min="16125" max="16125" width="12" style="83" customWidth="1"/>
    <col min="16126" max="16126" width="10.44140625" style="83" bestFit="1" customWidth="1"/>
    <col min="16127" max="16127" width="14.109375" style="83" customWidth="1"/>
    <col min="16128" max="16384" width="8.88671875" style="83"/>
  </cols>
  <sheetData>
    <row r="1" spans="1:9" s="197" customFormat="1" x14ac:dyDescent="0.3">
      <c r="A1" s="197" t="s">
        <v>48</v>
      </c>
      <c r="B1" s="90"/>
      <c r="C1" s="8" t="s">
        <v>49</v>
      </c>
      <c r="D1" s="198"/>
      <c r="E1" s="198"/>
      <c r="G1" s="199"/>
    </row>
    <row r="2" spans="1:9" s="197" customFormat="1" x14ac:dyDescent="0.3">
      <c r="A2" s="9" t="s">
        <v>50</v>
      </c>
      <c r="B2" s="90"/>
      <c r="C2" s="198" t="s">
        <v>51</v>
      </c>
      <c r="D2" s="198"/>
      <c r="E2" s="198"/>
      <c r="G2" s="199"/>
    </row>
    <row r="3" spans="1:9" x14ac:dyDescent="0.3">
      <c r="A3" s="198"/>
      <c r="B3" s="198" t="s">
        <v>237</v>
      </c>
      <c r="F3" s="83"/>
      <c r="H3" s="83"/>
    </row>
    <row r="4" spans="1:9" x14ac:dyDescent="0.3">
      <c r="A4" s="198"/>
      <c r="F4" s="83"/>
      <c r="H4" s="83"/>
    </row>
    <row r="5" spans="1:9" ht="20.399999999999999" customHeight="1" x14ac:dyDescent="0.3">
      <c r="A5" s="167" t="s">
        <v>231</v>
      </c>
      <c r="B5" s="167"/>
      <c r="C5" s="167"/>
      <c r="D5" s="167"/>
      <c r="E5" s="167"/>
      <c r="F5" s="167"/>
    </row>
    <row r="6" spans="1:9" x14ac:dyDescent="0.3">
      <c r="A6" s="202"/>
      <c r="B6" s="239"/>
      <c r="C6" s="199" t="s">
        <v>234</v>
      </c>
      <c r="D6" s="83"/>
      <c r="E6" s="202"/>
      <c r="F6" s="202"/>
    </row>
    <row r="7" spans="1:9" ht="31.2" customHeight="1" x14ac:dyDescent="0.3">
      <c r="A7" s="202"/>
      <c r="B7" s="244" t="s">
        <v>388</v>
      </c>
      <c r="C7" s="244"/>
      <c r="D7" s="244"/>
      <c r="E7" s="244"/>
      <c r="G7" s="7"/>
      <c r="H7" s="7"/>
    </row>
    <row r="8" spans="1:9" s="202" customFormat="1" x14ac:dyDescent="0.3">
      <c r="A8" s="174"/>
      <c r="B8" s="175"/>
      <c r="C8" s="175"/>
      <c r="D8" s="175"/>
      <c r="E8" s="175"/>
      <c r="F8" s="175"/>
      <c r="I8" s="83"/>
    </row>
    <row r="9" spans="1:9" s="202" customFormat="1" ht="46.8" x14ac:dyDescent="0.3">
      <c r="A9" s="43" t="s">
        <v>66</v>
      </c>
      <c r="B9" s="51" t="s">
        <v>67</v>
      </c>
      <c r="C9" s="107" t="s">
        <v>68</v>
      </c>
      <c r="D9" s="43" t="s">
        <v>1</v>
      </c>
      <c r="E9" s="240" t="s">
        <v>379</v>
      </c>
      <c r="F9" s="107" t="s">
        <v>2</v>
      </c>
    </row>
    <row r="10" spans="1:9" s="199" customFormat="1" x14ac:dyDescent="0.3">
      <c r="A10" s="200">
        <v>1</v>
      </c>
      <c r="B10" s="61" t="s">
        <v>5</v>
      </c>
      <c r="C10" s="225" t="s">
        <v>21</v>
      </c>
      <c r="D10" s="225" t="s">
        <v>87</v>
      </c>
      <c r="E10" s="43">
        <v>1600</v>
      </c>
      <c r="F10" s="82"/>
    </row>
    <row r="11" spans="1:9" x14ac:dyDescent="0.3">
      <c r="A11" s="200">
        <v>2</v>
      </c>
      <c r="B11" s="61" t="s">
        <v>380</v>
      </c>
      <c r="C11" s="225" t="s">
        <v>21</v>
      </c>
      <c r="D11" s="225" t="s">
        <v>350</v>
      </c>
      <c r="E11" s="43">
        <v>50</v>
      </c>
      <c r="F11" s="82"/>
      <c r="G11" s="83"/>
      <c r="H11" s="83"/>
    </row>
    <row r="12" spans="1:9" x14ac:dyDescent="0.3">
      <c r="A12" s="200">
        <v>3</v>
      </c>
      <c r="B12" s="61" t="s">
        <v>375</v>
      </c>
      <c r="C12" s="225" t="s">
        <v>13</v>
      </c>
      <c r="D12" s="225" t="s">
        <v>38</v>
      </c>
      <c r="E12" s="43">
        <v>250</v>
      </c>
      <c r="F12" s="82"/>
      <c r="G12" s="83"/>
      <c r="H12" s="83"/>
    </row>
    <row r="13" spans="1:9" x14ac:dyDescent="0.3">
      <c r="A13" s="200">
        <v>4</v>
      </c>
      <c r="B13" s="228" t="s">
        <v>376</v>
      </c>
      <c r="C13" s="225" t="s">
        <v>13</v>
      </c>
      <c r="D13" s="224" t="s">
        <v>6</v>
      </c>
      <c r="E13" s="43">
        <v>120</v>
      </c>
      <c r="F13" s="82"/>
      <c r="G13" s="83"/>
      <c r="H13" s="83"/>
    </row>
    <row r="14" spans="1:9" x14ac:dyDescent="0.3">
      <c r="A14" s="200">
        <v>5</v>
      </c>
      <c r="B14" s="61" t="s">
        <v>78</v>
      </c>
      <c r="C14" s="225" t="s">
        <v>19</v>
      </c>
      <c r="D14" s="225" t="s">
        <v>39</v>
      </c>
      <c r="E14" s="43">
        <v>30</v>
      </c>
      <c r="F14" s="82"/>
      <c r="G14" s="83"/>
      <c r="H14" s="83"/>
    </row>
    <row r="15" spans="1:9" x14ac:dyDescent="0.3">
      <c r="A15" s="200">
        <v>6</v>
      </c>
      <c r="B15" s="61" t="s">
        <v>364</v>
      </c>
      <c r="C15" s="225" t="s">
        <v>19</v>
      </c>
      <c r="D15" s="225" t="s">
        <v>39</v>
      </c>
      <c r="E15" s="43">
        <v>5</v>
      </c>
      <c r="F15" s="82"/>
      <c r="G15" s="83"/>
      <c r="H15" s="83"/>
    </row>
    <row r="16" spans="1:9" x14ac:dyDescent="0.3">
      <c r="A16" s="200">
        <v>7</v>
      </c>
      <c r="B16" s="61" t="s">
        <v>365</v>
      </c>
      <c r="C16" s="225" t="s">
        <v>19</v>
      </c>
      <c r="D16" s="225" t="s">
        <v>39</v>
      </c>
      <c r="E16" s="43">
        <v>10</v>
      </c>
      <c r="F16" s="82"/>
      <c r="G16" s="83"/>
      <c r="H16" s="83"/>
    </row>
    <row r="17" spans="1:8" x14ac:dyDescent="0.3">
      <c r="A17" s="200">
        <v>8</v>
      </c>
      <c r="B17" s="61" t="s">
        <v>79</v>
      </c>
      <c r="C17" s="225" t="s">
        <v>19</v>
      </c>
      <c r="D17" s="225" t="s">
        <v>39</v>
      </c>
      <c r="E17" s="43">
        <v>18</v>
      </c>
      <c r="F17" s="82"/>
      <c r="G17" s="83"/>
      <c r="H17" s="83"/>
    </row>
    <row r="18" spans="1:8" x14ac:dyDescent="0.3">
      <c r="A18" s="200">
        <v>9</v>
      </c>
      <c r="B18" s="61" t="s">
        <v>367</v>
      </c>
      <c r="C18" s="225" t="s">
        <v>366</v>
      </c>
      <c r="D18" s="200" t="s">
        <v>80</v>
      </c>
      <c r="E18" s="43">
        <v>20</v>
      </c>
      <c r="F18" s="82"/>
      <c r="G18" s="83"/>
      <c r="H18" s="83"/>
    </row>
    <row r="19" spans="1:8" x14ac:dyDescent="0.3">
      <c r="A19" s="200">
        <v>10</v>
      </c>
      <c r="B19" s="61" t="s">
        <v>367</v>
      </c>
      <c r="C19" s="225" t="s">
        <v>366</v>
      </c>
      <c r="D19" s="200" t="s">
        <v>80</v>
      </c>
      <c r="E19" s="43">
        <v>10</v>
      </c>
      <c r="F19" s="82"/>
      <c r="G19" s="83"/>
      <c r="H19" s="83"/>
    </row>
    <row r="20" spans="1:8" x14ac:dyDescent="0.3">
      <c r="A20" s="200">
        <v>11</v>
      </c>
      <c r="B20" s="61" t="s">
        <v>368</v>
      </c>
      <c r="C20" s="225" t="s">
        <v>366</v>
      </c>
      <c r="D20" s="200" t="s">
        <v>80</v>
      </c>
      <c r="E20" s="43">
        <v>10</v>
      </c>
      <c r="F20" s="82"/>
      <c r="G20" s="83"/>
      <c r="H20" s="83"/>
    </row>
    <row r="21" spans="1:8" x14ac:dyDescent="0.3">
      <c r="A21" s="200">
        <v>12</v>
      </c>
      <c r="B21" s="61" t="s">
        <v>369</v>
      </c>
      <c r="C21" s="225" t="s">
        <v>366</v>
      </c>
      <c r="D21" s="200" t="s">
        <v>80</v>
      </c>
      <c r="E21" s="43">
        <v>10</v>
      </c>
      <c r="F21" s="82"/>
      <c r="G21" s="83"/>
      <c r="H21" s="83"/>
    </row>
    <row r="22" spans="1:8" x14ac:dyDescent="0.3">
      <c r="A22" s="200">
        <v>13</v>
      </c>
      <c r="B22" s="61" t="s">
        <v>203</v>
      </c>
      <c r="C22" s="225" t="s">
        <v>21</v>
      </c>
      <c r="D22" s="225" t="s">
        <v>38</v>
      </c>
      <c r="E22" s="43">
        <v>2</v>
      </c>
      <c r="F22" s="82" t="s">
        <v>45</v>
      </c>
      <c r="G22" s="83"/>
      <c r="H22" s="83"/>
    </row>
    <row r="23" spans="1:8" x14ac:dyDescent="0.3">
      <c r="A23" s="200">
        <v>14</v>
      </c>
      <c r="B23" s="61" t="s">
        <v>204</v>
      </c>
      <c r="C23" s="225" t="s">
        <v>21</v>
      </c>
      <c r="D23" s="225" t="s">
        <v>38</v>
      </c>
      <c r="E23" s="43">
        <v>40</v>
      </c>
      <c r="F23" s="82" t="s">
        <v>45</v>
      </c>
      <c r="G23" s="83"/>
      <c r="H23" s="83"/>
    </row>
    <row r="24" spans="1:8" x14ac:dyDescent="0.3">
      <c r="A24" s="200">
        <v>15</v>
      </c>
      <c r="B24" s="61" t="s">
        <v>205</v>
      </c>
      <c r="C24" s="225" t="s">
        <v>21</v>
      </c>
      <c r="D24" s="225" t="s">
        <v>38</v>
      </c>
      <c r="E24" s="43">
        <v>35</v>
      </c>
      <c r="F24" s="82" t="s">
        <v>45</v>
      </c>
      <c r="G24" s="83"/>
      <c r="H24" s="83"/>
    </row>
    <row r="25" spans="1:8" x14ac:dyDescent="0.3">
      <c r="A25" s="200">
        <v>16</v>
      </c>
      <c r="B25" s="61" t="s">
        <v>206</v>
      </c>
      <c r="C25" s="225" t="s">
        <v>21</v>
      </c>
      <c r="D25" s="225" t="s">
        <v>38</v>
      </c>
      <c r="E25" s="43">
        <v>15</v>
      </c>
      <c r="F25" s="82" t="s">
        <v>45</v>
      </c>
      <c r="G25" s="83"/>
      <c r="H25" s="83"/>
    </row>
    <row r="26" spans="1:8" x14ac:dyDescent="0.3">
      <c r="A26" s="200">
        <v>17</v>
      </c>
      <c r="B26" s="61" t="s">
        <v>359</v>
      </c>
      <c r="C26" s="225" t="s">
        <v>13</v>
      </c>
      <c r="D26" s="225" t="s">
        <v>7</v>
      </c>
      <c r="E26" s="43">
        <v>20</v>
      </c>
      <c r="F26" s="82"/>
      <c r="G26" s="83"/>
      <c r="H26" s="83"/>
    </row>
    <row r="27" spans="1:8" x14ac:dyDescent="0.3">
      <c r="A27" s="200">
        <v>18</v>
      </c>
      <c r="B27" s="61" t="s">
        <v>209</v>
      </c>
      <c r="C27" s="225" t="s">
        <v>13</v>
      </c>
      <c r="D27" s="225" t="s">
        <v>7</v>
      </c>
      <c r="E27" s="43">
        <v>60</v>
      </c>
      <c r="F27" s="82"/>
      <c r="G27" s="83"/>
      <c r="H27" s="83"/>
    </row>
    <row r="28" spans="1:8" x14ac:dyDescent="0.3">
      <c r="A28" s="200">
        <v>19</v>
      </c>
      <c r="B28" s="61" t="s">
        <v>210</v>
      </c>
      <c r="C28" s="225" t="s">
        <v>13</v>
      </c>
      <c r="D28" s="225" t="s">
        <v>7</v>
      </c>
      <c r="E28" s="43">
        <v>70</v>
      </c>
      <c r="F28" s="82"/>
      <c r="G28" s="83"/>
      <c r="H28" s="83"/>
    </row>
    <row r="29" spans="1:8" x14ac:dyDescent="0.3">
      <c r="A29" s="200">
        <v>20</v>
      </c>
      <c r="B29" s="61" t="s">
        <v>211</v>
      </c>
      <c r="C29" s="225" t="s">
        <v>13</v>
      </c>
      <c r="D29" s="225" t="s">
        <v>7</v>
      </c>
      <c r="E29" s="43">
        <v>20</v>
      </c>
      <c r="F29" s="82"/>
      <c r="G29" s="83"/>
      <c r="H29" s="83"/>
    </row>
    <row r="30" spans="1:8" x14ac:dyDescent="0.3">
      <c r="A30" s="200">
        <v>21</v>
      </c>
      <c r="B30" s="227" t="s">
        <v>362</v>
      </c>
      <c r="C30" s="225" t="s">
        <v>131</v>
      </c>
      <c r="D30" s="225" t="s">
        <v>16</v>
      </c>
      <c r="E30" s="43">
        <v>60</v>
      </c>
      <c r="F30" s="82"/>
      <c r="G30" s="83"/>
      <c r="H30" s="83"/>
    </row>
    <row r="31" spans="1:8" x14ac:dyDescent="0.3">
      <c r="A31" s="200">
        <v>22</v>
      </c>
      <c r="B31" s="228" t="s">
        <v>360</v>
      </c>
      <c r="C31" s="225" t="s">
        <v>128</v>
      </c>
      <c r="D31" s="225" t="s">
        <v>16</v>
      </c>
      <c r="E31" s="43">
        <v>60</v>
      </c>
      <c r="F31" s="82"/>
      <c r="G31" s="83"/>
      <c r="H31" s="83"/>
    </row>
    <row r="32" spans="1:8" x14ac:dyDescent="0.3">
      <c r="A32" s="200">
        <v>23</v>
      </c>
      <c r="B32" s="228" t="s">
        <v>361</v>
      </c>
      <c r="C32" s="225" t="s">
        <v>131</v>
      </c>
      <c r="D32" s="225" t="s">
        <v>16</v>
      </c>
      <c r="E32" s="43">
        <v>70</v>
      </c>
      <c r="F32" s="82"/>
      <c r="G32" s="83"/>
      <c r="H32" s="83"/>
    </row>
    <row r="33" spans="1:8" x14ac:dyDescent="0.3">
      <c r="A33" s="200">
        <v>24</v>
      </c>
      <c r="B33" s="228" t="s">
        <v>363</v>
      </c>
      <c r="C33" s="225" t="s">
        <v>128</v>
      </c>
      <c r="D33" s="225" t="s">
        <v>16</v>
      </c>
      <c r="E33" s="43">
        <v>60</v>
      </c>
      <c r="F33" s="82"/>
      <c r="G33" s="83"/>
      <c r="H33" s="83"/>
    </row>
    <row r="34" spans="1:8" x14ac:dyDescent="0.3">
      <c r="A34" s="200">
        <v>25</v>
      </c>
      <c r="B34" s="93" t="s">
        <v>353</v>
      </c>
      <c r="C34" s="225"/>
      <c r="D34" s="225" t="s">
        <v>16</v>
      </c>
      <c r="E34" s="43">
        <v>60</v>
      </c>
      <c r="F34" s="82"/>
      <c r="G34" s="83"/>
      <c r="H34" s="83"/>
    </row>
    <row r="35" spans="1:8" x14ac:dyDescent="0.3">
      <c r="A35" s="200">
        <v>26</v>
      </c>
      <c r="B35" s="93" t="s">
        <v>354</v>
      </c>
      <c r="C35" s="225"/>
      <c r="D35" s="225" t="s">
        <v>16</v>
      </c>
      <c r="E35" s="43">
        <v>60</v>
      </c>
      <c r="F35" s="82"/>
      <c r="G35" s="83"/>
      <c r="H35" s="83"/>
    </row>
    <row r="36" spans="1:8" x14ac:dyDescent="0.3">
      <c r="A36" s="200">
        <v>27</v>
      </c>
      <c r="B36" s="89" t="s">
        <v>383</v>
      </c>
      <c r="C36" s="200" t="s">
        <v>123</v>
      </c>
      <c r="D36" s="201" t="s">
        <v>144</v>
      </c>
      <c r="E36" s="234">
        <v>40</v>
      </c>
      <c r="F36" s="69"/>
      <c r="G36" s="83"/>
      <c r="H36" s="83"/>
    </row>
    <row r="37" spans="1:8" x14ac:dyDescent="0.3">
      <c r="A37" s="200">
        <v>28</v>
      </c>
      <c r="B37" s="89" t="s">
        <v>384</v>
      </c>
      <c r="C37" s="200" t="s">
        <v>123</v>
      </c>
      <c r="D37" s="201" t="s">
        <v>144</v>
      </c>
      <c r="E37" s="234">
        <v>40</v>
      </c>
      <c r="F37" s="69"/>
      <c r="G37" s="83"/>
      <c r="H37" s="83"/>
    </row>
    <row r="38" spans="1:8" x14ac:dyDescent="0.3">
      <c r="A38" s="200">
        <v>29</v>
      </c>
      <c r="B38" s="89" t="s">
        <v>385</v>
      </c>
      <c r="C38" s="200" t="s">
        <v>123</v>
      </c>
      <c r="D38" s="201" t="s">
        <v>144</v>
      </c>
      <c r="E38" s="234">
        <v>40</v>
      </c>
      <c r="F38" s="69"/>
      <c r="G38" s="83"/>
      <c r="H38" s="83"/>
    </row>
    <row r="39" spans="1:8" x14ac:dyDescent="0.3">
      <c r="A39" s="200">
        <v>30</v>
      </c>
      <c r="B39" s="228" t="s">
        <v>140</v>
      </c>
      <c r="C39" s="225" t="s">
        <v>13</v>
      </c>
      <c r="D39" s="224" t="s">
        <v>99</v>
      </c>
      <c r="E39" s="234">
        <v>30</v>
      </c>
      <c r="F39" s="69"/>
      <c r="G39" s="83"/>
      <c r="H39" s="83"/>
    </row>
    <row r="40" spans="1:8" x14ac:dyDescent="0.3">
      <c r="A40" s="200">
        <v>31</v>
      </c>
      <c r="B40" s="93" t="s">
        <v>73</v>
      </c>
      <c r="C40" s="200" t="s">
        <v>10</v>
      </c>
      <c r="D40" s="200" t="s">
        <v>38</v>
      </c>
      <c r="E40" s="43">
        <v>30</v>
      </c>
      <c r="F40" s="82" t="s">
        <v>233</v>
      </c>
      <c r="G40" s="83"/>
      <c r="H40" s="83"/>
    </row>
    <row r="41" spans="1:8" x14ac:dyDescent="0.3">
      <c r="A41" s="200">
        <v>32</v>
      </c>
      <c r="B41" s="93" t="s">
        <v>88</v>
      </c>
      <c r="C41" s="200" t="s">
        <v>10</v>
      </c>
      <c r="D41" s="200" t="s">
        <v>38</v>
      </c>
      <c r="E41" s="43">
        <v>10</v>
      </c>
      <c r="F41" s="82" t="s">
        <v>233</v>
      </c>
      <c r="G41" s="83"/>
      <c r="H41" s="83"/>
    </row>
    <row r="42" spans="1:8" x14ac:dyDescent="0.3">
      <c r="A42" s="200">
        <v>33</v>
      </c>
      <c r="B42" s="93" t="s">
        <v>358</v>
      </c>
      <c r="C42" s="200" t="s">
        <v>10</v>
      </c>
      <c r="D42" s="200" t="s">
        <v>38</v>
      </c>
      <c r="E42" s="43">
        <v>2</v>
      </c>
      <c r="F42" s="82" t="s">
        <v>233</v>
      </c>
      <c r="G42" s="83"/>
      <c r="H42" s="83"/>
    </row>
    <row r="43" spans="1:8" hidden="1" x14ac:dyDescent="0.3">
      <c r="A43" s="200">
        <v>34</v>
      </c>
      <c r="B43" s="93" t="s">
        <v>100</v>
      </c>
      <c r="C43" s="85" t="s">
        <v>98</v>
      </c>
      <c r="D43" s="200" t="s">
        <v>16</v>
      </c>
      <c r="E43" s="43">
        <v>50</v>
      </c>
      <c r="F43" s="82"/>
      <c r="G43" s="83"/>
      <c r="H43" s="83"/>
    </row>
    <row r="44" spans="1:8" hidden="1" x14ac:dyDescent="0.3">
      <c r="A44" s="200">
        <v>35</v>
      </c>
      <c r="B44" s="93" t="s">
        <v>101</v>
      </c>
      <c r="C44" s="85"/>
      <c r="D44" s="200" t="s">
        <v>16</v>
      </c>
      <c r="E44" s="43">
        <v>50</v>
      </c>
      <c r="F44" s="82"/>
      <c r="G44" s="83"/>
      <c r="H44" s="83"/>
    </row>
    <row r="45" spans="1:8" hidden="1" x14ac:dyDescent="0.3">
      <c r="A45" s="200">
        <v>36</v>
      </c>
      <c r="B45" s="227" t="s">
        <v>351</v>
      </c>
      <c r="C45" s="200" t="s">
        <v>352</v>
      </c>
      <c r="D45" s="201" t="s">
        <v>8</v>
      </c>
      <c r="E45" s="43">
        <v>60</v>
      </c>
      <c r="F45" s="82"/>
      <c r="G45" s="83"/>
      <c r="H45" s="83"/>
    </row>
    <row r="46" spans="1:8" x14ac:dyDescent="0.3">
      <c r="A46" s="200">
        <v>37</v>
      </c>
      <c r="B46" s="93" t="s">
        <v>370</v>
      </c>
      <c r="C46" s="200" t="s">
        <v>352</v>
      </c>
      <c r="D46" s="226" t="s">
        <v>8</v>
      </c>
      <c r="E46" s="43">
        <v>60</v>
      </c>
      <c r="F46" s="82"/>
      <c r="G46" s="83"/>
      <c r="H46" s="83"/>
    </row>
    <row r="47" spans="1:8" x14ac:dyDescent="0.3">
      <c r="A47" s="200">
        <v>38</v>
      </c>
      <c r="B47" s="60" t="s">
        <v>95</v>
      </c>
      <c r="C47" s="225" t="s">
        <v>13</v>
      </c>
      <c r="D47" s="200" t="s">
        <v>37</v>
      </c>
      <c r="E47" s="43">
        <v>18</v>
      </c>
      <c r="F47" s="82"/>
      <c r="G47" s="83"/>
      <c r="H47" s="83"/>
    </row>
    <row r="48" spans="1:8" x14ac:dyDescent="0.3">
      <c r="A48" s="200">
        <v>39</v>
      </c>
      <c r="B48" s="60" t="s">
        <v>96</v>
      </c>
      <c r="C48" s="225" t="s">
        <v>13</v>
      </c>
      <c r="D48" s="200" t="s">
        <v>37</v>
      </c>
      <c r="E48" s="43">
        <v>5</v>
      </c>
      <c r="F48" s="82"/>
      <c r="G48" s="83"/>
      <c r="H48" s="83"/>
    </row>
    <row r="49" spans="1:8" x14ac:dyDescent="0.3">
      <c r="A49" s="200">
        <v>40</v>
      </c>
      <c r="B49" s="61" t="s">
        <v>314</v>
      </c>
      <c r="C49" s="225" t="s">
        <v>13</v>
      </c>
      <c r="D49" s="200" t="s">
        <v>37</v>
      </c>
      <c r="E49" s="43">
        <v>8</v>
      </c>
      <c r="F49" s="82"/>
      <c r="G49" s="83"/>
      <c r="H49" s="83"/>
    </row>
    <row r="50" spans="1:8" s="198" customFormat="1" x14ac:dyDescent="0.3">
      <c r="A50" s="200">
        <v>41</v>
      </c>
      <c r="B50" s="61" t="s">
        <v>317</v>
      </c>
      <c r="C50" s="225" t="s">
        <v>13</v>
      </c>
      <c r="D50" s="200" t="s">
        <v>37</v>
      </c>
      <c r="E50" s="43">
        <v>4</v>
      </c>
      <c r="F50" s="82"/>
    </row>
    <row r="51" spans="1:8" x14ac:dyDescent="0.3">
      <c r="A51" s="200">
        <v>42</v>
      </c>
      <c r="B51" s="89" t="s">
        <v>14</v>
      </c>
      <c r="C51" s="200" t="s">
        <v>342</v>
      </c>
      <c r="D51" s="201" t="s">
        <v>7</v>
      </c>
      <c r="E51" s="234">
        <v>40</v>
      </c>
      <c r="F51" s="69"/>
      <c r="G51" s="83"/>
      <c r="H51" s="83"/>
    </row>
    <row r="52" spans="1:8" x14ac:dyDescent="0.3">
      <c r="A52" s="200">
        <v>43</v>
      </c>
      <c r="B52" s="89" t="s">
        <v>165</v>
      </c>
      <c r="C52" s="200" t="s">
        <v>342</v>
      </c>
      <c r="D52" s="201" t="s">
        <v>7</v>
      </c>
      <c r="E52" s="234">
        <v>30</v>
      </c>
      <c r="F52" s="69"/>
      <c r="G52" s="83"/>
      <c r="H52" s="83"/>
    </row>
    <row r="53" spans="1:8" x14ac:dyDescent="0.3">
      <c r="A53" s="200">
        <v>44</v>
      </c>
      <c r="B53" s="89" t="s">
        <v>356</v>
      </c>
      <c r="C53" s="200" t="s">
        <v>150</v>
      </c>
      <c r="D53" s="201" t="s">
        <v>7</v>
      </c>
      <c r="E53" s="234">
        <v>30</v>
      </c>
      <c r="F53" s="69"/>
      <c r="G53" s="83"/>
      <c r="H53" s="83"/>
    </row>
    <row r="54" spans="1:8" x14ac:dyDescent="0.3">
      <c r="A54" s="200">
        <v>45</v>
      </c>
      <c r="B54" s="89" t="s">
        <v>355</v>
      </c>
      <c r="C54" s="200" t="s">
        <v>154</v>
      </c>
      <c r="D54" s="201" t="s">
        <v>7</v>
      </c>
      <c r="E54" s="234">
        <v>30</v>
      </c>
      <c r="F54" s="69"/>
      <c r="G54" s="83"/>
      <c r="H54" s="83"/>
    </row>
    <row r="55" spans="1:8" x14ac:dyDescent="0.3">
      <c r="A55" s="200">
        <v>46</v>
      </c>
      <c r="B55" s="89" t="s">
        <v>378</v>
      </c>
      <c r="C55" s="200" t="s">
        <v>91</v>
      </c>
      <c r="D55" s="224" t="s">
        <v>7</v>
      </c>
      <c r="E55" s="43">
        <v>20</v>
      </c>
      <c r="F55" s="69"/>
      <c r="G55" s="83"/>
      <c r="H55" s="83"/>
    </row>
    <row r="56" spans="1:8" x14ac:dyDescent="0.3">
      <c r="A56" s="200">
        <v>47</v>
      </c>
      <c r="B56" s="89" t="s">
        <v>377</v>
      </c>
      <c r="C56" s="200" t="s">
        <v>91</v>
      </c>
      <c r="D56" s="224" t="s">
        <v>7</v>
      </c>
      <c r="E56" s="43">
        <v>20</v>
      </c>
      <c r="F56" s="69"/>
      <c r="G56" s="83"/>
      <c r="H56" s="83"/>
    </row>
    <row r="57" spans="1:8" x14ac:dyDescent="0.3">
      <c r="A57" s="200">
        <v>48</v>
      </c>
      <c r="B57" s="227" t="s">
        <v>254</v>
      </c>
      <c r="C57" s="200" t="s">
        <v>91</v>
      </c>
      <c r="D57" s="224" t="s">
        <v>7</v>
      </c>
      <c r="E57" s="234">
        <v>10</v>
      </c>
      <c r="F57" s="69"/>
      <c r="G57" s="83"/>
      <c r="H57" s="83"/>
    </row>
    <row r="58" spans="1:8" x14ac:dyDescent="0.3">
      <c r="A58" s="200">
        <v>49</v>
      </c>
      <c r="B58" s="89" t="s">
        <v>169</v>
      </c>
      <c r="C58" s="200" t="s">
        <v>170</v>
      </c>
      <c r="D58" s="201" t="s">
        <v>7</v>
      </c>
      <c r="E58" s="234">
        <v>20</v>
      </c>
      <c r="F58" s="69"/>
      <c r="G58" s="83"/>
      <c r="H58" s="83"/>
    </row>
    <row r="59" spans="1:8" x14ac:dyDescent="0.3">
      <c r="A59" s="200">
        <v>50</v>
      </c>
      <c r="B59" s="89" t="s">
        <v>171</v>
      </c>
      <c r="C59" s="200" t="s">
        <v>170</v>
      </c>
      <c r="D59" s="201" t="s">
        <v>7</v>
      </c>
      <c r="E59" s="234">
        <v>30</v>
      </c>
      <c r="F59" s="69" t="s">
        <v>226</v>
      </c>
      <c r="G59" s="83"/>
      <c r="H59" s="83"/>
    </row>
    <row r="60" spans="1:8" x14ac:dyDescent="0.3">
      <c r="A60" s="200">
        <v>51</v>
      </c>
      <c r="B60" s="89" t="s">
        <v>174</v>
      </c>
      <c r="C60" s="200" t="s">
        <v>13</v>
      </c>
      <c r="D60" s="201" t="s">
        <v>16</v>
      </c>
      <c r="E60" s="234">
        <v>80</v>
      </c>
      <c r="F60" s="69"/>
      <c r="G60" s="83"/>
      <c r="H60" s="83"/>
    </row>
    <row r="61" spans="1:8" x14ac:dyDescent="0.3">
      <c r="A61" s="200">
        <v>52</v>
      </c>
      <c r="B61" s="89" t="s">
        <v>252</v>
      </c>
      <c r="C61" s="200" t="s">
        <v>357</v>
      </c>
      <c r="D61" s="201" t="s">
        <v>16</v>
      </c>
      <c r="E61" s="234">
        <v>25</v>
      </c>
      <c r="F61" s="69"/>
      <c r="G61" s="83"/>
      <c r="H61" s="83"/>
    </row>
    <row r="62" spans="1:8" x14ac:dyDescent="0.3">
      <c r="A62" s="200">
        <v>53</v>
      </c>
      <c r="B62" s="242" t="s">
        <v>257</v>
      </c>
      <c r="C62" s="225" t="s">
        <v>13</v>
      </c>
      <c r="D62" s="224" t="s">
        <v>7</v>
      </c>
      <c r="E62" s="234">
        <v>20</v>
      </c>
      <c r="F62" s="69"/>
      <c r="G62" s="83"/>
      <c r="H62" s="83"/>
    </row>
    <row r="63" spans="1:8" x14ac:dyDescent="0.3">
      <c r="A63" s="200">
        <v>54</v>
      </c>
      <c r="B63" s="228" t="s">
        <v>287</v>
      </c>
      <c r="C63" s="225" t="s">
        <v>94</v>
      </c>
      <c r="D63" s="225" t="s">
        <v>7</v>
      </c>
      <c r="E63" s="234">
        <v>6</v>
      </c>
      <c r="F63" s="69"/>
      <c r="G63" s="83"/>
      <c r="H63" s="83"/>
    </row>
    <row r="64" spans="1:8" x14ac:dyDescent="0.3">
      <c r="A64" s="200">
        <v>55</v>
      </c>
      <c r="B64" s="60" t="s">
        <v>339</v>
      </c>
      <c r="C64" s="200" t="s">
        <v>182</v>
      </c>
      <c r="D64" s="201" t="s">
        <v>16</v>
      </c>
      <c r="E64" s="234">
        <v>30</v>
      </c>
      <c r="F64" s="69"/>
      <c r="G64" s="83"/>
      <c r="H64" s="83"/>
    </row>
    <row r="65" spans="1:8" x14ac:dyDescent="0.3">
      <c r="A65" s="200">
        <v>56</v>
      </c>
      <c r="B65" s="61" t="s">
        <v>17</v>
      </c>
      <c r="C65" s="225" t="s">
        <v>13</v>
      </c>
      <c r="D65" s="225" t="s">
        <v>7</v>
      </c>
      <c r="E65" s="43">
        <v>40</v>
      </c>
      <c r="F65" s="82"/>
      <c r="G65" s="83"/>
      <c r="H65" s="83"/>
    </row>
    <row r="66" spans="1:8" x14ac:dyDescent="0.3">
      <c r="A66" s="200">
        <v>57</v>
      </c>
      <c r="B66" s="228" t="s">
        <v>77</v>
      </c>
      <c r="C66" s="200" t="s">
        <v>90</v>
      </c>
      <c r="D66" s="200" t="s">
        <v>16</v>
      </c>
      <c r="E66" s="43">
        <v>50</v>
      </c>
      <c r="F66" s="60"/>
      <c r="G66" s="83"/>
      <c r="H66" s="83"/>
    </row>
    <row r="67" spans="1:8" x14ac:dyDescent="0.3">
      <c r="A67" s="200">
        <v>58</v>
      </c>
      <c r="B67" s="228" t="s">
        <v>27</v>
      </c>
      <c r="C67" s="200" t="s">
        <v>91</v>
      </c>
      <c r="D67" s="200" t="s">
        <v>16</v>
      </c>
      <c r="E67" s="43">
        <v>40</v>
      </c>
      <c r="F67" s="82"/>
      <c r="G67" s="83"/>
      <c r="H67" s="83"/>
    </row>
    <row r="68" spans="1:8" x14ac:dyDescent="0.3">
      <c r="A68" s="200">
        <v>59</v>
      </c>
      <c r="B68" s="227" t="s">
        <v>295</v>
      </c>
      <c r="C68" s="225" t="s">
        <v>296</v>
      </c>
      <c r="D68" s="224" t="s">
        <v>7</v>
      </c>
      <c r="E68" s="234">
        <v>20</v>
      </c>
      <c r="F68" s="69"/>
      <c r="G68" s="83"/>
      <c r="H68" s="83"/>
    </row>
    <row r="69" spans="1:8" x14ac:dyDescent="0.3">
      <c r="A69" s="200">
        <v>60</v>
      </c>
      <c r="B69" s="227" t="s">
        <v>297</v>
      </c>
      <c r="C69" s="225" t="s">
        <v>94</v>
      </c>
      <c r="D69" s="224" t="s">
        <v>7</v>
      </c>
      <c r="E69" s="234">
        <v>20</v>
      </c>
      <c r="F69" s="69"/>
      <c r="G69" s="83"/>
      <c r="H69" s="83"/>
    </row>
    <row r="70" spans="1:8" x14ac:dyDescent="0.3">
      <c r="A70" s="200">
        <v>61</v>
      </c>
      <c r="B70" s="227" t="s">
        <v>298</v>
      </c>
      <c r="C70" s="225" t="s">
        <v>13</v>
      </c>
      <c r="D70" s="224" t="s">
        <v>7</v>
      </c>
      <c r="E70" s="234">
        <v>2</v>
      </c>
      <c r="F70" s="69"/>
      <c r="G70" s="83"/>
      <c r="H70" s="83"/>
    </row>
    <row r="71" spans="1:8" x14ac:dyDescent="0.3">
      <c r="A71" s="200">
        <v>62</v>
      </c>
      <c r="B71" s="227" t="s">
        <v>298</v>
      </c>
      <c r="C71" s="225" t="s">
        <v>13</v>
      </c>
      <c r="D71" s="224" t="s">
        <v>7</v>
      </c>
      <c r="E71" s="234">
        <v>2</v>
      </c>
      <c r="F71" s="69"/>
      <c r="G71" s="83"/>
      <c r="H71" s="83"/>
    </row>
    <row r="72" spans="1:8" x14ac:dyDescent="0.3">
      <c r="A72" s="200">
        <v>63</v>
      </c>
      <c r="B72" s="227" t="s">
        <v>299</v>
      </c>
      <c r="C72" s="225" t="s">
        <v>13</v>
      </c>
      <c r="D72" s="224" t="s">
        <v>7</v>
      </c>
      <c r="E72" s="234">
        <v>2</v>
      </c>
      <c r="F72" s="69"/>
      <c r="G72" s="83"/>
      <c r="H72" s="83"/>
    </row>
    <row r="73" spans="1:8" x14ac:dyDescent="0.3">
      <c r="A73" s="200">
        <v>64</v>
      </c>
      <c r="B73" s="227" t="s">
        <v>300</v>
      </c>
      <c r="C73" s="225" t="s">
        <v>13</v>
      </c>
      <c r="D73" s="224" t="s">
        <v>7</v>
      </c>
      <c r="E73" s="43">
        <v>2</v>
      </c>
      <c r="F73" s="69"/>
      <c r="G73" s="83"/>
      <c r="H73" s="83"/>
    </row>
    <row r="74" spans="1:8" x14ac:dyDescent="0.3">
      <c r="A74" s="200">
        <v>65</v>
      </c>
      <c r="B74" s="227" t="s">
        <v>264</v>
      </c>
      <c r="C74" s="200" t="s">
        <v>91</v>
      </c>
      <c r="D74" s="224" t="s">
        <v>7</v>
      </c>
      <c r="E74" s="43">
        <v>8</v>
      </c>
      <c r="F74" s="69"/>
      <c r="G74" s="83"/>
      <c r="H74" s="83"/>
    </row>
    <row r="75" spans="1:8" x14ac:dyDescent="0.3">
      <c r="A75" s="200">
        <v>66</v>
      </c>
      <c r="B75" s="228" t="s">
        <v>265</v>
      </c>
      <c r="C75" s="200" t="s">
        <v>91</v>
      </c>
      <c r="D75" s="224" t="s">
        <v>7</v>
      </c>
      <c r="E75" s="43">
        <v>2</v>
      </c>
      <c r="F75" s="69"/>
      <c r="G75" s="83"/>
      <c r="H75" s="83"/>
    </row>
    <row r="76" spans="1:8" x14ac:dyDescent="0.3">
      <c r="A76" s="200">
        <v>67</v>
      </c>
      <c r="B76" s="227" t="s">
        <v>266</v>
      </c>
      <c r="C76" s="200" t="s">
        <v>91</v>
      </c>
      <c r="D76" s="225" t="s">
        <v>267</v>
      </c>
      <c r="E76" s="43">
        <v>60</v>
      </c>
      <c r="F76" s="69"/>
      <c r="G76" s="83"/>
      <c r="H76" s="83"/>
    </row>
    <row r="77" spans="1:8" x14ac:dyDescent="0.3">
      <c r="A77" s="200">
        <v>68</v>
      </c>
      <c r="B77" s="227" t="s">
        <v>268</v>
      </c>
      <c r="C77" s="200" t="s">
        <v>91</v>
      </c>
      <c r="D77" s="224" t="s">
        <v>7</v>
      </c>
      <c r="E77" s="43">
        <v>20</v>
      </c>
      <c r="F77" s="69"/>
      <c r="G77" s="83"/>
      <c r="H77" s="83"/>
    </row>
    <row r="78" spans="1:8" ht="31.2" x14ac:dyDescent="0.3">
      <c r="A78" s="200">
        <v>69</v>
      </c>
      <c r="B78" s="243" t="s">
        <v>381</v>
      </c>
      <c r="C78" s="226" t="s">
        <v>337</v>
      </c>
      <c r="D78" s="226" t="s">
        <v>9</v>
      </c>
      <c r="E78" s="43">
        <v>10</v>
      </c>
      <c r="F78" s="82"/>
      <c r="G78" s="83"/>
      <c r="H78" s="83"/>
    </row>
    <row r="79" spans="1:8" x14ac:dyDescent="0.3">
      <c r="A79" s="200">
        <v>70</v>
      </c>
      <c r="B79" s="228" t="s">
        <v>161</v>
      </c>
      <c r="C79" s="200" t="s">
        <v>13</v>
      </c>
      <c r="D79" s="200" t="s">
        <v>7</v>
      </c>
      <c r="E79" s="43">
        <v>40</v>
      </c>
      <c r="F79" s="82"/>
      <c r="G79" s="83"/>
      <c r="H79" s="83"/>
    </row>
    <row r="80" spans="1:8" x14ac:dyDescent="0.3">
      <c r="A80" s="200">
        <v>71</v>
      </c>
      <c r="B80" s="89" t="s">
        <v>289</v>
      </c>
      <c r="C80" s="225" t="s">
        <v>13</v>
      </c>
      <c r="D80" s="201" t="s">
        <v>290</v>
      </c>
      <c r="E80" s="234">
        <v>4</v>
      </c>
      <c r="F80" s="69"/>
      <c r="G80" s="83"/>
      <c r="H80" s="83"/>
    </row>
    <row r="81" spans="1:8" x14ac:dyDescent="0.3">
      <c r="A81" s="200">
        <v>72</v>
      </c>
      <c r="B81" s="93" t="s">
        <v>74</v>
      </c>
      <c r="C81" s="225" t="s">
        <v>13</v>
      </c>
      <c r="D81" s="200" t="s">
        <v>9</v>
      </c>
      <c r="E81" s="43">
        <v>10</v>
      </c>
      <c r="F81" s="82" t="s">
        <v>232</v>
      </c>
      <c r="G81" s="83"/>
      <c r="H81" s="83"/>
    </row>
    <row r="82" spans="1:8" x14ac:dyDescent="0.3">
      <c r="A82" s="200">
        <v>73</v>
      </c>
      <c r="B82" s="227" t="s">
        <v>291</v>
      </c>
      <c r="C82" s="225" t="s">
        <v>13</v>
      </c>
      <c r="D82" s="225" t="s">
        <v>8</v>
      </c>
      <c r="E82" s="234">
        <v>80</v>
      </c>
      <c r="F82" s="69"/>
      <c r="G82" s="83"/>
      <c r="H82" s="83"/>
    </row>
    <row r="83" spans="1:8" x14ac:dyDescent="0.3">
      <c r="A83" s="200">
        <v>74</v>
      </c>
      <c r="B83" s="235" t="s">
        <v>382</v>
      </c>
      <c r="C83" s="241" t="s">
        <v>13</v>
      </c>
      <c r="D83" s="241" t="s">
        <v>9</v>
      </c>
      <c r="E83" s="43">
        <v>20</v>
      </c>
      <c r="F83" s="82"/>
      <c r="G83" s="83"/>
      <c r="H83" s="83"/>
    </row>
    <row r="84" spans="1:8" x14ac:dyDescent="0.3">
      <c r="A84" s="200">
        <v>75</v>
      </c>
      <c r="B84" s="60" t="s">
        <v>28</v>
      </c>
      <c r="C84" s="225" t="s">
        <v>13</v>
      </c>
      <c r="D84" s="200" t="s">
        <v>38</v>
      </c>
      <c r="E84" s="43">
        <v>10</v>
      </c>
      <c r="F84" s="69"/>
      <c r="G84" s="83"/>
      <c r="H84" s="83"/>
    </row>
    <row r="85" spans="1:8" x14ac:dyDescent="0.3">
      <c r="A85" s="200">
        <v>76</v>
      </c>
      <c r="B85" s="61" t="s">
        <v>44</v>
      </c>
      <c r="C85" s="225" t="s">
        <v>13</v>
      </c>
      <c r="D85" s="226" t="s">
        <v>99</v>
      </c>
      <c r="E85" s="43">
        <v>10</v>
      </c>
      <c r="F85" s="82"/>
      <c r="G85" s="83"/>
      <c r="H85" s="83"/>
    </row>
    <row r="86" spans="1:8" x14ac:dyDescent="0.3">
      <c r="A86" s="91"/>
      <c r="B86" s="83"/>
      <c r="C86" s="9" t="s">
        <v>387</v>
      </c>
      <c r="D86" s="83"/>
      <c r="E86" s="83"/>
      <c r="F86" s="83"/>
      <c r="G86" s="83"/>
      <c r="H86" s="83"/>
    </row>
    <row r="87" spans="1:8" x14ac:dyDescent="0.3">
      <c r="A87" s="198" t="s">
        <v>386</v>
      </c>
      <c r="C87" s="198"/>
      <c r="E87" s="198" t="s">
        <v>3</v>
      </c>
    </row>
  </sheetData>
  <mergeCells count="3">
    <mergeCell ref="A5:F5"/>
    <mergeCell ref="A8:F8"/>
    <mergeCell ref="B7:E7"/>
  </mergeCells>
  <pageMargins left="0.7" right="0.7" top="0.5" bottom="0.5" header="0" footer="0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HK2 18-19 tổ CN</vt:lpstr>
      <vt:lpstr>VTu HK2 18-19 TổCS </vt:lpstr>
      <vt:lpstr>Tổng hợp HK2 18-19</vt:lpstr>
      <vt:lpstr>TổCSở HK1-19-20</vt:lpstr>
      <vt:lpstr>TổCNgành HK1 19-20</vt:lpstr>
      <vt:lpstr>Tổng hợp HK1 19-20</vt:lpstr>
      <vt:lpstr>Tổng hợp HK1 19-20 (gởi)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cp:lastPrinted>2019-08-25T18:05:48Z</cp:lastPrinted>
  <dcterms:created xsi:type="dcterms:W3CDTF">2017-07-13T01:28:30Z</dcterms:created>
  <dcterms:modified xsi:type="dcterms:W3CDTF">2019-08-25T18:23:21Z</dcterms:modified>
</cp:coreProperties>
</file>